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aboramds-my.sharepoint.com/personal/amoreno_desarrollosocial_cl/Documents/DESI/1 SECTORES/2 SEGURIDAD PÚBLICA/1 Investigaciones/Metodología/"/>
    </mc:Choice>
  </mc:AlternateContent>
  <xr:revisionPtr revIDLastSave="0" documentId="8_{ED74BF58-E478-4B3A-A0B6-C0F46A4A7900}" xr6:coauthVersionLast="45" xr6:coauthVersionMax="45" xr10:uidLastSave="{00000000-0000-0000-0000-000000000000}"/>
  <workbookProtection workbookAlgorithmName="SHA-512" workbookHashValue="GqL19/+DNSbpXb5eK6P1yAGBRUjDjTKjASmFH4FTz47t3mhyOY2I9XIaJTl0jUTilJB/jy+TiIsHjKBDswRTjw==" workbookSaltValue="28r9eXDYMeqRYHBZE8Aylw==" workbookSpinCount="100000" lockStructure="1"/>
  <bookViews>
    <workbookView xWindow="-120" yWindow="-120" windowWidth="20730" windowHeight="11310" tabRatio="884" xr2:uid="{BD6EB68E-C95B-4615-89BE-59E8F73530C3}"/>
  </bookViews>
  <sheets>
    <sheet name="LACRIM" sheetId="4" r:id="rId1"/>
    <sheet name="1 Balística" sheetId="1" r:id="rId2"/>
    <sheet name="2 Huellas" sheetId="5" r:id="rId3"/>
    <sheet name="3 Bioquímica" sheetId="6" r:id="rId4"/>
    <sheet name="4 Química" sheetId="7" r:id="rId5"/>
    <sheet name="5 Planimetría" sheetId="8" r:id="rId6"/>
    <sheet name="6 Fotografía" sheetId="9" r:id="rId7"/>
    <sheet name="7 Mecánica" sheetId="10" r:id="rId8"/>
    <sheet name="8 Documentales" sheetId="11" r:id="rId9"/>
    <sheet name="9 Contabilidad" sheetId="12" r:id="rId10"/>
  </sheets>
  <definedNames>
    <definedName name="_xlnm.Print_Area" localSheetId="1">'1 Balística'!$A$1:$L$57</definedName>
    <definedName name="_xlnm.Print_Area" localSheetId="2">'2 Huellas'!$A$1:$L$57</definedName>
    <definedName name="_xlnm.Print_Area" localSheetId="3">'3 Bioquímica'!$A$1:$L$57</definedName>
    <definedName name="_xlnm.Print_Area" localSheetId="4">'4 Química'!$A$1:$L$57</definedName>
    <definedName name="_xlnm.Print_Area" localSheetId="5">'5 Planimetría'!$A$1:$L$57</definedName>
    <definedName name="_xlnm.Print_Area" localSheetId="6">'6 Fotografía'!$A$1:$L$57</definedName>
    <definedName name="_xlnm.Print_Area" localSheetId="7">'7 Mecánica'!$A$1:$L$57</definedName>
    <definedName name="_xlnm.Print_Area" localSheetId="8">'8 Documentales'!$A$1:$L$57</definedName>
    <definedName name="_xlnm.Print_Area" localSheetId="9">'9 Contabilidad'!$A$1:$L$57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2" l="1"/>
  <c r="D11" i="11"/>
  <c r="D11" i="10"/>
  <c r="D11" i="9"/>
  <c r="D11" i="8"/>
  <c r="D11" i="7"/>
  <c r="D11" i="6"/>
  <c r="D11" i="5"/>
  <c r="D11" i="1"/>
  <c r="M30" i="4"/>
  <c r="D4" i="12" l="1"/>
  <c r="D3" i="12"/>
  <c r="D4" i="11"/>
  <c r="D3" i="11"/>
  <c r="D4" i="10"/>
  <c r="D3" i="10"/>
  <c r="D4" i="9"/>
  <c r="D3" i="9"/>
  <c r="D4" i="8"/>
  <c r="D3" i="8"/>
  <c r="D4" i="7"/>
  <c r="D3" i="7"/>
  <c r="D4" i="6"/>
  <c r="D3" i="6"/>
  <c r="D4" i="5"/>
  <c r="D3" i="5"/>
  <c r="D4" i="1"/>
  <c r="D3" i="1"/>
  <c r="I20" i="4" l="1"/>
  <c r="I17" i="4"/>
  <c r="I16" i="4"/>
  <c r="I21" i="4"/>
  <c r="F35" i="4" l="1"/>
  <c r="F34" i="4"/>
  <c r="F32" i="4"/>
  <c r="F31" i="4"/>
  <c r="F30" i="4"/>
  <c r="F29" i="4"/>
  <c r="C42" i="12"/>
  <c r="D42" i="12" s="1"/>
  <c r="G33" i="12"/>
  <c r="E32" i="12"/>
  <c r="C31" i="12"/>
  <c r="I28" i="12"/>
  <c r="H28" i="12"/>
  <c r="G28" i="12"/>
  <c r="H33" i="12" s="1"/>
  <c r="F28" i="12"/>
  <c r="F33" i="12" s="1"/>
  <c r="E28" i="12"/>
  <c r="D28" i="12"/>
  <c r="E33" i="12" s="1"/>
  <c r="C28" i="12"/>
  <c r="H27" i="12"/>
  <c r="H32" i="12" s="1"/>
  <c r="G27" i="12"/>
  <c r="G32" i="12" s="1"/>
  <c r="F27" i="12"/>
  <c r="F32" i="12" s="1"/>
  <c r="E27" i="12"/>
  <c r="D27" i="12"/>
  <c r="D32" i="12" s="1"/>
  <c r="I32" i="12" s="1"/>
  <c r="D37" i="12" s="1"/>
  <c r="C27" i="12"/>
  <c r="I27" i="12" s="1"/>
  <c r="C26" i="12"/>
  <c r="I23" i="12"/>
  <c r="H23" i="12"/>
  <c r="G23" i="12"/>
  <c r="F23" i="12"/>
  <c r="E23" i="12"/>
  <c r="D23" i="12"/>
  <c r="C21" i="12"/>
  <c r="I18" i="12"/>
  <c r="C38" i="12" s="1"/>
  <c r="H18" i="12"/>
  <c r="G18" i="12"/>
  <c r="F18" i="12"/>
  <c r="E18" i="12"/>
  <c r="D18" i="12"/>
  <c r="H17" i="12"/>
  <c r="G17" i="12"/>
  <c r="F17" i="12"/>
  <c r="E17" i="12"/>
  <c r="D17" i="12"/>
  <c r="I17" i="12" s="1"/>
  <c r="C37" i="12" s="1"/>
  <c r="C16" i="12"/>
  <c r="I13" i="12"/>
  <c r="C43" i="12" s="1"/>
  <c r="D43" i="12" s="1"/>
  <c r="I12" i="12"/>
  <c r="D26" i="12"/>
  <c r="C37" i="11"/>
  <c r="H32" i="11"/>
  <c r="C31" i="11"/>
  <c r="I28" i="11"/>
  <c r="H28" i="11"/>
  <c r="H33" i="11" s="1"/>
  <c r="G28" i="11"/>
  <c r="G33" i="11" s="1"/>
  <c r="F28" i="11"/>
  <c r="F33" i="11" s="1"/>
  <c r="E28" i="11"/>
  <c r="E33" i="11" s="1"/>
  <c r="D28" i="11"/>
  <c r="D33" i="11" s="1"/>
  <c r="I33" i="11" s="1"/>
  <c r="D38" i="11" s="1"/>
  <c r="C28" i="11"/>
  <c r="H27" i="11"/>
  <c r="G27" i="11"/>
  <c r="F27" i="11"/>
  <c r="G32" i="11" s="1"/>
  <c r="E27" i="11"/>
  <c r="D27" i="11"/>
  <c r="D32" i="11" s="1"/>
  <c r="I32" i="11" s="1"/>
  <c r="D37" i="11" s="1"/>
  <c r="C27" i="11"/>
  <c r="I27" i="11" s="1"/>
  <c r="D26" i="11"/>
  <c r="C26" i="11"/>
  <c r="I23" i="11"/>
  <c r="H23" i="11"/>
  <c r="G23" i="11"/>
  <c r="F23" i="11"/>
  <c r="E23" i="11"/>
  <c r="D23" i="11"/>
  <c r="C21" i="11"/>
  <c r="H18" i="11"/>
  <c r="G18" i="11"/>
  <c r="F18" i="11"/>
  <c r="E18" i="11"/>
  <c r="D18" i="11"/>
  <c r="I18" i="11" s="1"/>
  <c r="C38" i="11" s="1"/>
  <c r="I17" i="11"/>
  <c r="H17" i="11"/>
  <c r="G17" i="11"/>
  <c r="F17" i="11"/>
  <c r="E17" i="11"/>
  <c r="D17" i="11"/>
  <c r="C16" i="11"/>
  <c r="I13" i="11"/>
  <c r="C43" i="11" s="1"/>
  <c r="D43" i="11" s="1"/>
  <c r="I12" i="11"/>
  <c r="C42" i="11" s="1"/>
  <c r="D42" i="11" s="1"/>
  <c r="D31" i="11"/>
  <c r="C42" i="10"/>
  <c r="D42" i="10" s="1"/>
  <c r="C31" i="10"/>
  <c r="H28" i="10"/>
  <c r="H33" i="10" s="1"/>
  <c r="G28" i="10"/>
  <c r="F28" i="10"/>
  <c r="E28" i="10"/>
  <c r="D28" i="10"/>
  <c r="C28" i="10"/>
  <c r="H27" i="10"/>
  <c r="G27" i="10"/>
  <c r="F27" i="10"/>
  <c r="F32" i="10" s="1"/>
  <c r="E27" i="10"/>
  <c r="D27" i="10"/>
  <c r="C27" i="10"/>
  <c r="C26" i="10"/>
  <c r="I23" i="10"/>
  <c r="H23" i="10"/>
  <c r="G23" i="10"/>
  <c r="F23" i="10"/>
  <c r="E23" i="10"/>
  <c r="D23" i="10"/>
  <c r="C21" i="10"/>
  <c r="I18" i="10"/>
  <c r="C38" i="10" s="1"/>
  <c r="H18" i="10"/>
  <c r="G18" i="10"/>
  <c r="F18" i="10"/>
  <c r="E18" i="10"/>
  <c r="D18" i="10"/>
  <c r="H17" i="10"/>
  <c r="G17" i="10"/>
  <c r="F17" i="10"/>
  <c r="E17" i="10"/>
  <c r="D17" i="10"/>
  <c r="I17" i="10" s="1"/>
  <c r="C37" i="10" s="1"/>
  <c r="C16" i="10"/>
  <c r="I13" i="10"/>
  <c r="C43" i="10" s="1"/>
  <c r="D43" i="10" s="1"/>
  <c r="I12" i="10"/>
  <c r="C38" i="9"/>
  <c r="E33" i="9"/>
  <c r="D33" i="9"/>
  <c r="I33" i="9" s="1"/>
  <c r="D38" i="9" s="1"/>
  <c r="D32" i="9"/>
  <c r="I32" i="9" s="1"/>
  <c r="D37" i="9" s="1"/>
  <c r="C31" i="9"/>
  <c r="I28" i="9"/>
  <c r="H28" i="9"/>
  <c r="H33" i="9" s="1"/>
  <c r="G28" i="9"/>
  <c r="G33" i="9" s="1"/>
  <c r="F28" i="9"/>
  <c r="F33" i="9" s="1"/>
  <c r="E28" i="9"/>
  <c r="D28" i="9"/>
  <c r="C28" i="9"/>
  <c r="H27" i="9"/>
  <c r="H32" i="9" s="1"/>
  <c r="G27" i="9"/>
  <c r="G32" i="9" s="1"/>
  <c r="F27" i="9"/>
  <c r="F32" i="9" s="1"/>
  <c r="E27" i="9"/>
  <c r="E32" i="9" s="1"/>
  <c r="D27" i="9"/>
  <c r="C27" i="9"/>
  <c r="I27" i="9" s="1"/>
  <c r="C26" i="9"/>
  <c r="H23" i="9"/>
  <c r="G23" i="9"/>
  <c r="F23" i="9"/>
  <c r="E23" i="9"/>
  <c r="D23" i="9"/>
  <c r="I23" i="9" s="1"/>
  <c r="C21" i="9"/>
  <c r="I18" i="9"/>
  <c r="H18" i="9"/>
  <c r="G18" i="9"/>
  <c r="F18" i="9"/>
  <c r="E18" i="9"/>
  <c r="D18" i="9"/>
  <c r="H17" i="9"/>
  <c r="G17" i="9"/>
  <c r="F17" i="9"/>
  <c r="E17" i="9"/>
  <c r="D17" i="9"/>
  <c r="I17" i="9" s="1"/>
  <c r="C37" i="9" s="1"/>
  <c r="C16" i="9"/>
  <c r="I13" i="9"/>
  <c r="C43" i="9" s="1"/>
  <c r="D43" i="9" s="1"/>
  <c r="I12" i="9"/>
  <c r="C42" i="9" s="1"/>
  <c r="D42" i="9" s="1"/>
  <c r="C42" i="8"/>
  <c r="D42" i="8" s="1"/>
  <c r="C37" i="8"/>
  <c r="G33" i="8"/>
  <c r="F33" i="8"/>
  <c r="F32" i="8"/>
  <c r="E32" i="8"/>
  <c r="D32" i="8"/>
  <c r="I32" i="8" s="1"/>
  <c r="D37" i="8" s="1"/>
  <c r="C31" i="8"/>
  <c r="I28" i="8"/>
  <c r="H28" i="8"/>
  <c r="H33" i="8" s="1"/>
  <c r="G28" i="8"/>
  <c r="F28" i="8"/>
  <c r="E28" i="8"/>
  <c r="E33" i="8" s="1"/>
  <c r="D28" i="8"/>
  <c r="D33" i="8" s="1"/>
  <c r="I33" i="8" s="1"/>
  <c r="D38" i="8" s="1"/>
  <c r="C28" i="8"/>
  <c r="I27" i="8"/>
  <c r="H27" i="8"/>
  <c r="H32" i="8" s="1"/>
  <c r="G27" i="8"/>
  <c r="G32" i="8" s="1"/>
  <c r="F27" i="8"/>
  <c r="E27" i="8"/>
  <c r="D27" i="8"/>
  <c r="C27" i="8"/>
  <c r="C26" i="8"/>
  <c r="H23" i="8"/>
  <c r="G23" i="8"/>
  <c r="F23" i="8"/>
  <c r="E23" i="8"/>
  <c r="D23" i="8"/>
  <c r="I23" i="8" s="1"/>
  <c r="C21" i="8"/>
  <c r="I18" i="8"/>
  <c r="C38" i="8" s="1"/>
  <c r="H18" i="8"/>
  <c r="G18" i="8"/>
  <c r="F18" i="8"/>
  <c r="E18" i="8"/>
  <c r="D18" i="8"/>
  <c r="I17" i="8"/>
  <c r="H17" i="8"/>
  <c r="G17" i="8"/>
  <c r="F17" i="8"/>
  <c r="E17" i="8"/>
  <c r="D17" i="8"/>
  <c r="C16" i="8"/>
  <c r="I13" i="8"/>
  <c r="C43" i="8" s="1"/>
  <c r="D43" i="8" s="1"/>
  <c r="I12" i="8"/>
  <c r="C42" i="7"/>
  <c r="D42" i="7" s="1"/>
  <c r="E33" i="7"/>
  <c r="E32" i="7"/>
  <c r="C31" i="7"/>
  <c r="I28" i="7"/>
  <c r="H28" i="7"/>
  <c r="G28" i="7"/>
  <c r="H33" i="7" s="1"/>
  <c r="F28" i="7"/>
  <c r="F33" i="7" s="1"/>
  <c r="E28" i="7"/>
  <c r="D28" i="7"/>
  <c r="D33" i="7" s="1"/>
  <c r="I33" i="7" s="1"/>
  <c r="D38" i="7" s="1"/>
  <c r="C28" i="7"/>
  <c r="I27" i="7"/>
  <c r="H27" i="7"/>
  <c r="H32" i="7" s="1"/>
  <c r="G27" i="7"/>
  <c r="G32" i="7" s="1"/>
  <c r="F27" i="7"/>
  <c r="F32" i="7" s="1"/>
  <c r="E27" i="7"/>
  <c r="D27" i="7"/>
  <c r="D32" i="7" s="1"/>
  <c r="I32" i="7" s="1"/>
  <c r="D37" i="7" s="1"/>
  <c r="C27" i="7"/>
  <c r="C26" i="7"/>
  <c r="I23" i="7"/>
  <c r="H23" i="7"/>
  <c r="G23" i="7"/>
  <c r="F23" i="7"/>
  <c r="E23" i="7"/>
  <c r="D23" i="7"/>
  <c r="C21" i="7"/>
  <c r="I18" i="7"/>
  <c r="C38" i="7" s="1"/>
  <c r="H18" i="7"/>
  <c r="G18" i="7"/>
  <c r="F18" i="7"/>
  <c r="E18" i="7"/>
  <c r="D18" i="7"/>
  <c r="I17" i="7"/>
  <c r="C37" i="7" s="1"/>
  <c r="H17" i="7"/>
  <c r="G17" i="7"/>
  <c r="F17" i="7"/>
  <c r="E17" i="7"/>
  <c r="D17" i="7"/>
  <c r="C16" i="7"/>
  <c r="I13" i="7"/>
  <c r="C43" i="7" s="1"/>
  <c r="D43" i="7" s="1"/>
  <c r="I12" i="7"/>
  <c r="F33" i="6"/>
  <c r="D33" i="6"/>
  <c r="I33" i="6" s="1"/>
  <c r="D38" i="6" s="1"/>
  <c r="D32" i="6"/>
  <c r="I32" i="6" s="1"/>
  <c r="D37" i="6" s="1"/>
  <c r="C31" i="6"/>
  <c r="I28" i="6"/>
  <c r="H28" i="6"/>
  <c r="H33" i="6" s="1"/>
  <c r="G28" i="6"/>
  <c r="F28" i="6"/>
  <c r="G33" i="6" s="1"/>
  <c r="E28" i="6"/>
  <c r="E33" i="6" s="1"/>
  <c r="D28" i="6"/>
  <c r="C28" i="6"/>
  <c r="H27" i="6"/>
  <c r="H32" i="6" s="1"/>
  <c r="G27" i="6"/>
  <c r="G32" i="6" s="1"/>
  <c r="F27" i="6"/>
  <c r="E27" i="6"/>
  <c r="E32" i="6" s="1"/>
  <c r="D27" i="6"/>
  <c r="C27" i="6"/>
  <c r="I27" i="6" s="1"/>
  <c r="C26" i="6"/>
  <c r="H23" i="6"/>
  <c r="G23" i="6"/>
  <c r="F23" i="6"/>
  <c r="E23" i="6"/>
  <c r="D23" i="6"/>
  <c r="I23" i="6" s="1"/>
  <c r="C21" i="6"/>
  <c r="I18" i="6"/>
  <c r="C38" i="6" s="1"/>
  <c r="H18" i="6"/>
  <c r="G18" i="6"/>
  <c r="F18" i="6"/>
  <c r="E18" i="6"/>
  <c r="D18" i="6"/>
  <c r="H17" i="6"/>
  <c r="G17" i="6"/>
  <c r="F17" i="6"/>
  <c r="E17" i="6"/>
  <c r="D17" i="6"/>
  <c r="I17" i="6" s="1"/>
  <c r="C37" i="6" s="1"/>
  <c r="C16" i="6"/>
  <c r="I13" i="6"/>
  <c r="C43" i="6" s="1"/>
  <c r="D43" i="6" s="1"/>
  <c r="I12" i="6"/>
  <c r="C42" i="6" s="1"/>
  <c r="D42" i="6" s="1"/>
  <c r="G32" i="10" l="1"/>
  <c r="I28" i="10"/>
  <c r="I27" i="10"/>
  <c r="F33" i="10"/>
  <c r="E32" i="10"/>
  <c r="H32" i="10"/>
  <c r="D32" i="10"/>
  <c r="I32" i="10" s="1"/>
  <c r="D37" i="10" s="1"/>
  <c r="E33" i="10"/>
  <c r="G33" i="10"/>
  <c r="E43" i="12"/>
  <c r="D53" i="12" s="1"/>
  <c r="C53" i="12"/>
  <c r="E42" i="12"/>
  <c r="D52" i="12" s="1"/>
  <c r="C52" i="12"/>
  <c r="E11" i="12"/>
  <c r="D21" i="12"/>
  <c r="D31" i="12"/>
  <c r="D33" i="12"/>
  <c r="I33" i="12" s="1"/>
  <c r="D38" i="12" s="1"/>
  <c r="D16" i="12"/>
  <c r="E42" i="11"/>
  <c r="D52" i="11" s="1"/>
  <c r="C52" i="11"/>
  <c r="E43" i="11"/>
  <c r="D53" i="11" s="1"/>
  <c r="C53" i="11"/>
  <c r="E11" i="11"/>
  <c r="F32" i="11"/>
  <c r="D16" i="11"/>
  <c r="E32" i="11"/>
  <c r="D21" i="11"/>
  <c r="E43" i="10"/>
  <c r="D53" i="10" s="1"/>
  <c r="C53" i="10"/>
  <c r="E42" i="10"/>
  <c r="D52" i="10" s="1"/>
  <c r="C52" i="10"/>
  <c r="D16" i="10"/>
  <c r="D26" i="10"/>
  <c r="D31" i="10"/>
  <c r="D21" i="10"/>
  <c r="E11" i="10"/>
  <c r="D33" i="10"/>
  <c r="E42" i="9"/>
  <c r="D52" i="9" s="1"/>
  <c r="C52" i="9"/>
  <c r="C53" i="9"/>
  <c r="E43" i="9"/>
  <c r="D53" i="9" s="1"/>
  <c r="D31" i="9"/>
  <c r="D21" i="9"/>
  <c r="E11" i="9"/>
  <c r="D16" i="9"/>
  <c r="D26" i="9"/>
  <c r="E43" i="8"/>
  <c r="D53" i="8" s="1"/>
  <c r="C53" i="8"/>
  <c r="D26" i="8"/>
  <c r="E11" i="8"/>
  <c r="D16" i="8"/>
  <c r="D31" i="8"/>
  <c r="D21" i="8"/>
  <c r="E42" i="8"/>
  <c r="D52" i="8" s="1"/>
  <c r="C52" i="8"/>
  <c r="E43" i="7"/>
  <c r="D53" i="7" s="1"/>
  <c r="C53" i="7"/>
  <c r="D16" i="7"/>
  <c r="D26" i="7"/>
  <c r="D31" i="7"/>
  <c r="D21" i="7"/>
  <c r="E11" i="7"/>
  <c r="E42" i="7"/>
  <c r="D52" i="7" s="1"/>
  <c r="C52" i="7"/>
  <c r="G33" i="7"/>
  <c r="D26" i="6"/>
  <c r="D16" i="6"/>
  <c r="D31" i="6"/>
  <c r="D21" i="6"/>
  <c r="E11" i="6"/>
  <c r="E43" i="6"/>
  <c r="D53" i="6" s="1"/>
  <c r="C53" i="6"/>
  <c r="E42" i="6"/>
  <c r="D52" i="6" s="1"/>
  <c r="C52" i="6"/>
  <c r="F32" i="6"/>
  <c r="I33" i="10" l="1"/>
  <c r="D38" i="10" s="1"/>
  <c r="E26" i="12"/>
  <c r="E21" i="12"/>
  <c r="E31" i="12"/>
  <c r="F11" i="12"/>
  <c r="E16" i="12"/>
  <c r="C56" i="12"/>
  <c r="C54" i="12"/>
  <c r="D54" i="12"/>
  <c r="D56" i="12"/>
  <c r="E26" i="11"/>
  <c r="E31" i="11"/>
  <c r="E21" i="11"/>
  <c r="F11" i="11"/>
  <c r="E16" i="11"/>
  <c r="C56" i="11"/>
  <c r="C54" i="11"/>
  <c r="D56" i="11"/>
  <c r="D54" i="11"/>
  <c r="E26" i="10"/>
  <c r="E16" i="10"/>
  <c r="E31" i="10"/>
  <c r="E21" i="10"/>
  <c r="F11" i="10"/>
  <c r="C56" i="10"/>
  <c r="C54" i="10"/>
  <c r="D56" i="10"/>
  <c r="F33" i="4" s="1"/>
  <c r="D54" i="10"/>
  <c r="D56" i="9"/>
  <c r="D54" i="9"/>
  <c r="E31" i="9"/>
  <c r="E21" i="9"/>
  <c r="F11" i="9"/>
  <c r="E16" i="9"/>
  <c r="E26" i="9"/>
  <c r="C54" i="9"/>
  <c r="C56" i="9"/>
  <c r="E31" i="8"/>
  <c r="E26" i="8"/>
  <c r="E21" i="8"/>
  <c r="E16" i="8"/>
  <c r="F11" i="8"/>
  <c r="D54" i="8"/>
  <c r="D56" i="8"/>
  <c r="C54" i="8"/>
  <c r="C56" i="8"/>
  <c r="D56" i="7"/>
  <c r="D54" i="7"/>
  <c r="E26" i="7"/>
  <c r="E31" i="7"/>
  <c r="E21" i="7"/>
  <c r="E16" i="7"/>
  <c r="F11" i="7"/>
  <c r="C56" i="7"/>
  <c r="C54" i="7"/>
  <c r="E26" i="6"/>
  <c r="E31" i="6"/>
  <c r="E21" i="6"/>
  <c r="F11" i="6"/>
  <c r="E16" i="6"/>
  <c r="C54" i="6"/>
  <c r="C56" i="6"/>
  <c r="D54" i="6"/>
  <c r="D56" i="6"/>
  <c r="F21" i="12" l="1"/>
  <c r="F31" i="12"/>
  <c r="G11" i="12"/>
  <c r="F16" i="12"/>
  <c r="F26" i="12"/>
  <c r="F31" i="11"/>
  <c r="F21" i="11"/>
  <c r="G11" i="11"/>
  <c r="F16" i="11"/>
  <c r="F26" i="11"/>
  <c r="F26" i="10"/>
  <c r="F21" i="10"/>
  <c r="F31" i="10"/>
  <c r="G11" i="10"/>
  <c r="F16" i="10"/>
  <c r="F31" i="9"/>
  <c r="F21" i="9"/>
  <c r="G11" i="9"/>
  <c r="F26" i="9"/>
  <c r="F16" i="9"/>
  <c r="F31" i="8"/>
  <c r="F21" i="8"/>
  <c r="G11" i="8"/>
  <c r="F16" i="8"/>
  <c r="F26" i="8"/>
  <c r="F31" i="7"/>
  <c r="F21" i="7"/>
  <c r="F26" i="7"/>
  <c r="G11" i="7"/>
  <c r="F16" i="7"/>
  <c r="F31" i="6"/>
  <c r="F21" i="6"/>
  <c r="G11" i="6"/>
  <c r="F26" i="6"/>
  <c r="F16" i="6"/>
  <c r="G31" i="12" l="1"/>
  <c r="G21" i="12"/>
  <c r="H11" i="12"/>
  <c r="G16" i="12"/>
  <c r="G26" i="12"/>
  <c r="G16" i="11"/>
  <c r="G31" i="11"/>
  <c r="G21" i="11"/>
  <c r="H11" i="11"/>
  <c r="G26" i="11"/>
  <c r="H11" i="10"/>
  <c r="G31" i="10"/>
  <c r="G21" i="10"/>
  <c r="G16" i="10"/>
  <c r="G26" i="10"/>
  <c r="G31" i="9"/>
  <c r="G21" i="9"/>
  <c r="H11" i="9"/>
  <c r="G16" i="9"/>
  <c r="G26" i="9"/>
  <c r="G31" i="8"/>
  <c r="G21" i="8"/>
  <c r="G16" i="8"/>
  <c r="H11" i="8"/>
  <c r="G26" i="8"/>
  <c r="G31" i="7"/>
  <c r="G21" i="7"/>
  <c r="H11" i="7"/>
  <c r="G26" i="7"/>
  <c r="G16" i="7"/>
  <c r="G31" i="6"/>
  <c r="G21" i="6"/>
  <c r="H11" i="6"/>
  <c r="G16" i="6"/>
  <c r="G26" i="6"/>
  <c r="D41" i="12" l="1"/>
  <c r="H31" i="12"/>
  <c r="H21" i="12"/>
  <c r="H16" i="12"/>
  <c r="H26" i="12"/>
  <c r="D41" i="11"/>
  <c r="H31" i="11"/>
  <c r="H21" i="11"/>
  <c r="H26" i="11"/>
  <c r="H16" i="11"/>
  <c r="H16" i="10"/>
  <c r="D41" i="10"/>
  <c r="H31" i="10"/>
  <c r="H21" i="10"/>
  <c r="H26" i="10"/>
  <c r="H31" i="9"/>
  <c r="H16" i="9"/>
  <c r="D41" i="9"/>
  <c r="H26" i="9"/>
  <c r="H21" i="9"/>
  <c r="H31" i="8"/>
  <c r="H21" i="8"/>
  <c r="H16" i="8"/>
  <c r="D41" i="8"/>
  <c r="H26" i="8"/>
  <c r="D41" i="7"/>
  <c r="H31" i="7"/>
  <c r="H16" i="7"/>
  <c r="H26" i="7"/>
  <c r="H21" i="7"/>
  <c r="H31" i="6"/>
  <c r="H21" i="6"/>
  <c r="D41" i="6"/>
  <c r="H16" i="6"/>
  <c r="H26" i="6"/>
  <c r="C51" i="12" l="1"/>
  <c r="E41" i="12"/>
  <c r="D51" i="12" s="1"/>
  <c r="E41" i="11"/>
  <c r="D51" i="11" s="1"/>
  <c r="C51" i="11"/>
  <c r="E41" i="10"/>
  <c r="D51" i="10" s="1"/>
  <c r="C51" i="10"/>
  <c r="E41" i="9"/>
  <c r="D51" i="9" s="1"/>
  <c r="C51" i="9"/>
  <c r="E41" i="8"/>
  <c r="D51" i="8" s="1"/>
  <c r="C51" i="8"/>
  <c r="C51" i="7"/>
  <c r="E41" i="7"/>
  <c r="D51" i="7" s="1"/>
  <c r="C51" i="6"/>
  <c r="E41" i="6"/>
  <c r="D51" i="6" s="1"/>
  <c r="C31" i="5" l="1"/>
  <c r="H28" i="5"/>
  <c r="G28" i="5"/>
  <c r="F28" i="5"/>
  <c r="E28" i="5"/>
  <c r="D28" i="5"/>
  <c r="C28" i="5"/>
  <c r="H27" i="5"/>
  <c r="G27" i="5"/>
  <c r="F27" i="5"/>
  <c r="E27" i="5"/>
  <c r="D27" i="5"/>
  <c r="C27" i="5"/>
  <c r="C26" i="5"/>
  <c r="H23" i="5"/>
  <c r="G23" i="5"/>
  <c r="F23" i="5"/>
  <c r="E23" i="5"/>
  <c r="D23" i="5"/>
  <c r="I23" i="5" s="1"/>
  <c r="C21" i="5"/>
  <c r="H18" i="5"/>
  <c r="G18" i="5"/>
  <c r="F18" i="5"/>
  <c r="E18" i="5"/>
  <c r="D18" i="5"/>
  <c r="H17" i="5"/>
  <c r="G17" i="5"/>
  <c r="F17" i="5"/>
  <c r="E17" i="5"/>
  <c r="D17" i="5"/>
  <c r="C16" i="5"/>
  <c r="I13" i="5"/>
  <c r="C43" i="5" s="1"/>
  <c r="D43" i="5" s="1"/>
  <c r="I12" i="5"/>
  <c r="C42" i="5" s="1"/>
  <c r="D42" i="5" s="1"/>
  <c r="D32" i="5" l="1"/>
  <c r="F33" i="5"/>
  <c r="E32" i="5"/>
  <c r="G33" i="5"/>
  <c r="I18" i="5"/>
  <c r="C38" i="5" s="1"/>
  <c r="F32" i="5"/>
  <c r="D33" i="5"/>
  <c r="I33" i="5" s="1"/>
  <c r="D38" i="5" s="1"/>
  <c r="H33" i="5"/>
  <c r="I17" i="5"/>
  <c r="C37" i="5" s="1"/>
  <c r="G32" i="5"/>
  <c r="H32" i="5"/>
  <c r="E33" i="5"/>
  <c r="I27" i="5"/>
  <c r="D16" i="5"/>
  <c r="D26" i="5"/>
  <c r="D31" i="5"/>
  <c r="D21" i="5"/>
  <c r="E11" i="5"/>
  <c r="E42" i="5"/>
  <c r="D52" i="5" s="1"/>
  <c r="C52" i="5"/>
  <c r="C53" i="5"/>
  <c r="E43" i="5"/>
  <c r="D53" i="5" s="1"/>
  <c r="I32" i="5"/>
  <c r="D37" i="5" s="1"/>
  <c r="I28" i="5"/>
  <c r="J43" i="4"/>
  <c r="C56" i="5" l="1"/>
  <c r="D56" i="5"/>
  <c r="F28" i="4" s="1"/>
  <c r="C54" i="5"/>
  <c r="D54" i="5"/>
  <c r="E21" i="5"/>
  <c r="E31" i="5"/>
  <c r="F11" i="5"/>
  <c r="E16" i="5"/>
  <c r="E26" i="5"/>
  <c r="E11" i="1"/>
  <c r="F11" i="1" s="1"/>
  <c r="G11" i="1" s="1"/>
  <c r="H11" i="1" s="1"/>
  <c r="F31" i="5" l="1"/>
  <c r="F21" i="5"/>
  <c r="G11" i="5"/>
  <c r="F16" i="5"/>
  <c r="F26" i="5"/>
  <c r="C31" i="1"/>
  <c r="H28" i="1"/>
  <c r="G28" i="1"/>
  <c r="F28" i="1"/>
  <c r="E28" i="1"/>
  <c r="D28" i="1"/>
  <c r="C28" i="1"/>
  <c r="H27" i="1"/>
  <c r="G27" i="1"/>
  <c r="F27" i="1"/>
  <c r="E27" i="1"/>
  <c r="D27" i="1"/>
  <c r="C27" i="1"/>
  <c r="C26" i="1"/>
  <c r="H23" i="1"/>
  <c r="G23" i="1"/>
  <c r="F23" i="1"/>
  <c r="E23" i="1"/>
  <c r="D23" i="1"/>
  <c r="C21" i="1"/>
  <c r="H18" i="1"/>
  <c r="G18" i="1"/>
  <c r="F18" i="1"/>
  <c r="E18" i="1"/>
  <c r="D18" i="1"/>
  <c r="H17" i="1"/>
  <c r="G17" i="1"/>
  <c r="F17" i="1"/>
  <c r="E17" i="1"/>
  <c r="D17" i="1"/>
  <c r="C16" i="1"/>
  <c r="I13" i="1"/>
  <c r="C43" i="1" s="1"/>
  <c r="D43" i="1" s="1"/>
  <c r="I12" i="1"/>
  <c r="C42" i="1" s="1"/>
  <c r="D42" i="1" s="1"/>
  <c r="G31" i="5" l="1"/>
  <c r="G21" i="5"/>
  <c r="H11" i="5"/>
  <c r="G16" i="5"/>
  <c r="G26" i="5"/>
  <c r="G32" i="1"/>
  <c r="H32" i="1"/>
  <c r="G33" i="1"/>
  <c r="F32" i="1"/>
  <c r="H33" i="1"/>
  <c r="I18" i="1"/>
  <c r="C38" i="1" s="1"/>
  <c r="I27" i="1"/>
  <c r="E33" i="1"/>
  <c r="E32" i="1"/>
  <c r="F33" i="1"/>
  <c r="I28" i="1"/>
  <c r="D33" i="1"/>
  <c r="I17" i="1"/>
  <c r="C37" i="1" s="1"/>
  <c r="I23" i="1"/>
  <c r="D26" i="1"/>
  <c r="D16" i="1"/>
  <c r="D31" i="1"/>
  <c r="D21" i="1"/>
  <c r="E43" i="1"/>
  <c r="D53" i="1" s="1"/>
  <c r="C53" i="1"/>
  <c r="C52" i="1"/>
  <c r="C56" i="1" s="1"/>
  <c r="E42" i="1"/>
  <c r="D52" i="1" s="1"/>
  <c r="D32" i="1"/>
  <c r="D56" i="1" l="1"/>
  <c r="H16" i="5"/>
  <c r="H31" i="5"/>
  <c r="H21" i="5"/>
  <c r="H26" i="5"/>
  <c r="D41" i="5"/>
  <c r="D54" i="1"/>
  <c r="C54" i="1"/>
  <c r="I32" i="1"/>
  <c r="D37" i="1" s="1"/>
  <c r="I33" i="1"/>
  <c r="D38" i="1" s="1"/>
  <c r="E26" i="1"/>
  <c r="E16" i="1"/>
  <c r="E31" i="1"/>
  <c r="E21" i="1"/>
  <c r="C51" i="5" l="1"/>
  <c r="E41" i="5"/>
  <c r="D51" i="5" s="1"/>
  <c r="F31" i="1"/>
  <c r="F21" i="1"/>
  <c r="F26" i="1"/>
  <c r="F16" i="1"/>
  <c r="G31" i="1" l="1"/>
  <c r="G21" i="1"/>
  <c r="G26" i="1"/>
  <c r="G16" i="1"/>
  <c r="H31" i="1" l="1"/>
  <c r="H26" i="1"/>
  <c r="H21" i="1"/>
  <c r="H16" i="1"/>
  <c r="D41" i="1"/>
  <c r="C51" i="1" l="1"/>
  <c r="E41" i="1"/>
  <c r="D51" i="1" s="1"/>
  <c r="F27" i="4" l="1"/>
  <c r="F36" i="4" l="1"/>
  <c r="I19" i="4" s="1"/>
  <c r="M27" i="4" l="1"/>
  <c r="I18" i="4" s="1"/>
  <c r="I15" i="4"/>
  <c r="I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</authors>
  <commentList>
    <comment ref="C36" authorId="0" shapeId="0" xr:uid="{67CAC2D0-E723-4529-A6FE-B9C25BF6FEC0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36" authorId="0" shapeId="0" xr:uid="{EDF4C135-BBE5-48C3-8971-37ED1A9E05CB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</authors>
  <commentList>
    <comment ref="C36" authorId="0" shapeId="0" xr:uid="{9E200D08-817B-4C38-9D76-00551A9A3A88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36" authorId="0" shapeId="0" xr:uid="{0C5F6E74-DF25-41BC-B3C5-772DA08CE153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</authors>
  <commentList>
    <comment ref="C36" authorId="0" shapeId="0" xr:uid="{1A5F88A3-37AA-42C4-B484-8B5BB6D7E70A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36" authorId="0" shapeId="0" xr:uid="{47B7AFAD-133C-461B-B5C2-C37FDC72BE17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</authors>
  <commentList>
    <comment ref="C36" authorId="0" shapeId="0" xr:uid="{A6B35886-D43D-47AB-A13F-B4A3F3EAF47F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36" authorId="0" shapeId="0" xr:uid="{CD053419-C742-4B26-B47E-33A267201876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</authors>
  <commentList>
    <comment ref="C11" authorId="0" shapeId="0" xr:uid="{8FDEDA06-F539-48EB-8A9B-C100EDE26C58}">
      <text>
        <r>
          <rPr>
            <b/>
            <sz val="9"/>
            <color indexed="81"/>
            <rFont val="Tahoma"/>
            <family val="2"/>
          </rPr>
          <t>Ingresar año inicial</t>
        </r>
      </text>
    </comment>
    <comment ref="C36" authorId="0" shapeId="0" xr:uid="{7061E25C-9AC4-430C-85CF-99891B044F35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36" authorId="0" shapeId="0" xr:uid="{0E737A1E-02B0-4200-92CC-F894BF9E5C1E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</authors>
  <commentList>
    <comment ref="C11" authorId="0" shapeId="0" xr:uid="{B6E122D7-A6CF-40D9-AEBD-2E94BEF4145A}">
      <text>
        <r>
          <rPr>
            <b/>
            <sz val="9"/>
            <color indexed="81"/>
            <rFont val="Tahoma"/>
            <family val="2"/>
          </rPr>
          <t>Ingresar año inicial</t>
        </r>
      </text>
    </comment>
    <comment ref="C36" authorId="0" shapeId="0" xr:uid="{3F7BA87E-D195-456B-A8BE-C3C8A0B19599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36" authorId="0" shapeId="0" xr:uid="{1679DFEC-FBC3-45D2-A7F8-9EF899640329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</authors>
  <commentList>
    <comment ref="C11" authorId="0" shapeId="0" xr:uid="{E90FA9F3-7617-4B01-A5E6-86FA7A77F960}">
      <text>
        <r>
          <rPr>
            <b/>
            <sz val="9"/>
            <color indexed="81"/>
            <rFont val="Tahoma"/>
            <family val="2"/>
          </rPr>
          <t>Ingresar año inicial</t>
        </r>
      </text>
    </comment>
    <comment ref="C36" authorId="0" shapeId="0" xr:uid="{FC939337-5C0E-4707-8E52-1950A432E79A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36" authorId="0" shapeId="0" xr:uid="{5884410F-4021-4829-A670-ECA934BC7212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</authors>
  <commentList>
    <comment ref="C11" authorId="0" shapeId="0" xr:uid="{6FF79BA6-20E6-4093-8C74-4F35C1E5115C}">
      <text>
        <r>
          <rPr>
            <b/>
            <sz val="9"/>
            <color indexed="81"/>
            <rFont val="Tahoma"/>
            <family val="2"/>
          </rPr>
          <t>Ingresar año inicial</t>
        </r>
      </text>
    </comment>
    <comment ref="C36" authorId="0" shapeId="0" xr:uid="{22D12F50-482C-484D-B14C-668A76A61B25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36" authorId="0" shapeId="0" xr:uid="{EF90EF74-4232-4AEF-8CB3-E95A661B9BD8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</authors>
  <commentList>
    <comment ref="C11" authorId="0" shapeId="0" xr:uid="{6E1C4366-0F1D-4C2C-B71F-3F0B506B6997}">
      <text>
        <r>
          <rPr>
            <b/>
            <sz val="9"/>
            <color indexed="81"/>
            <rFont val="Tahoma"/>
            <family val="2"/>
          </rPr>
          <t>Ingresar año inicial</t>
        </r>
      </text>
    </comment>
    <comment ref="C36" authorId="0" shapeId="0" xr:uid="{7937750C-95ED-4FA5-9037-100A634A832D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36" authorId="0" shapeId="0" xr:uid="{FE5CFEE4-F89A-4CC3-B3D1-6CB122FF280F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</commentList>
</comments>
</file>

<file path=xl/sharedStrings.xml><?xml version="1.0" encoding="utf-8"?>
<sst xmlns="http://schemas.openxmlformats.org/spreadsheetml/2006/main" count="661" uniqueCount="84">
  <si>
    <r>
      <rPr>
        <b/>
        <sz val="14"/>
        <color theme="8" tint="-0.499984740745262"/>
        <rFont val="Calibri"/>
        <family val="2"/>
        <scheme val="minor"/>
      </rPr>
      <t>Ministerio de Desarrollo Social y Familia</t>
    </r>
    <r>
      <rPr>
        <sz val="14"/>
        <color theme="8" tint="-0.499984740745262"/>
        <rFont val="Calibri"/>
        <family val="2"/>
        <scheme val="minor"/>
      </rPr>
      <t xml:space="preserve">
División de Evaluación Social de Inversiones
Departamento de Metodologías</t>
    </r>
  </si>
  <si>
    <t>1. Estadística Servicios Policiales</t>
  </si>
  <si>
    <t>Servicio / Años</t>
  </si>
  <si>
    <t>Promedio</t>
  </si>
  <si>
    <t>Llenar con la información solicitada al nivel central de la PDI.</t>
  </si>
  <si>
    <t>2. Tasa de Variación de los Servicios Policiales (VSP)</t>
  </si>
  <si>
    <t>-</t>
  </si>
  <si>
    <t>3. Evolución de la Población</t>
  </si>
  <si>
    <t>Años</t>
  </si>
  <si>
    <t>4. Servicios Policiales per cápita (SPpc)</t>
  </si>
  <si>
    <t>5. Variación Servicios Policiales per cápita (SPpc)</t>
  </si>
  <si>
    <t>6. Tasas de Proyección de Servicios Policiales</t>
  </si>
  <si>
    <t>Servicio Policial</t>
  </si>
  <si>
    <t>Tasa VSP</t>
  </si>
  <si>
    <t>Tasa SPpc</t>
  </si>
  <si>
    <t>Tasa Final</t>
  </si>
  <si>
    <t>Fundamentación</t>
  </si>
  <si>
    <t>7. Proyección de la Demanda por Servicios Policiales</t>
  </si>
  <si>
    <r>
      <rPr>
        <b/>
        <sz val="11"/>
        <color rgb="FFC00000"/>
        <rFont val="Calibri"/>
        <family val="2"/>
        <scheme val="minor"/>
      </rPr>
      <t>TASA FINAL:</t>
    </r>
    <r>
      <rPr>
        <b/>
        <sz val="11"/>
        <color theme="1"/>
        <rFont val="Calibri"/>
        <family val="2"/>
        <scheme val="minor"/>
      </rPr>
      <t xml:space="preserve"> Definir en relación con las tasas de Variación de Servicios Policiales (VSP, Tabla 2) y de Servicios Policiales per cápita (SPpc, Tabla 5) obtenidas.</t>
    </r>
  </si>
  <si>
    <r>
      <t xml:space="preserve">Se deben fundamentar los criterios adoptados para definir las tasas finales, los que deben ser incluidos en el perfil del proyecto. Debe utilizarse un </t>
    </r>
    <r>
      <rPr>
        <b/>
        <sz val="11"/>
        <color theme="1"/>
        <rFont val="Calibri"/>
        <family val="2"/>
        <scheme val="minor"/>
      </rPr>
      <t>criterio conservador</t>
    </r>
    <r>
      <rPr>
        <sz val="11"/>
        <color theme="1"/>
        <rFont val="Calibri"/>
        <family val="2"/>
        <scheme val="minor"/>
      </rPr>
      <t xml:space="preserve"> respecto de la estimación de las tasas.</t>
    </r>
  </si>
  <si>
    <t>8. Tiempo por Servicio Policial</t>
  </si>
  <si>
    <t>hr/OP</t>
  </si>
  <si>
    <t>TOTAL</t>
  </si>
  <si>
    <t>Dotación de la Unidad</t>
  </si>
  <si>
    <t>N°</t>
  </si>
  <si>
    <t>1 a 30</t>
  </si>
  <si>
    <t>31 a 45</t>
  </si>
  <si>
    <t>Mayor a 45 </t>
  </si>
  <si>
    <t>Profesionales</t>
  </si>
  <si>
    <t>Técnicos</t>
  </si>
  <si>
    <t>Observaciones</t>
  </si>
  <si>
    <t xml:space="preserve">Informes Periciales </t>
  </si>
  <si>
    <t>Sitios de Suceso</t>
  </si>
  <si>
    <t>9. Dotación de Peritos</t>
  </si>
  <si>
    <t>Asistentes técnicos</t>
  </si>
  <si>
    <t>Cuartel:</t>
  </si>
  <si>
    <t>Proyecto:</t>
  </si>
  <si>
    <t>Código BIP:</t>
  </si>
  <si>
    <t>Fecha plantilla:</t>
  </si>
  <si>
    <t>Asistentes Policiales</t>
  </si>
  <si>
    <t>Asistentes Administrativos</t>
  </si>
  <si>
    <t>Balística</t>
  </si>
  <si>
    <t>Huellas</t>
  </si>
  <si>
    <t>Bioquímica</t>
  </si>
  <si>
    <t>Química</t>
  </si>
  <si>
    <t>Planimetría</t>
  </si>
  <si>
    <t>Fotografía</t>
  </si>
  <si>
    <t>Mecánica</t>
  </si>
  <si>
    <t>Documentales</t>
  </si>
  <si>
    <t>Contabilidad</t>
  </si>
  <si>
    <t>Dotación de Asistentes Policiales</t>
  </si>
  <si>
    <t>Dotación Asistentes Administrativos</t>
  </si>
  <si>
    <t>Dotación Personal Adscrito al LACRIM</t>
  </si>
  <si>
    <r>
      <t xml:space="preserve">Apoyo Científico Técnico
</t>
    </r>
    <r>
      <rPr>
        <b/>
        <sz val="12"/>
        <color rgb="FF000000"/>
        <rFont val="Calibri"/>
        <family val="2"/>
        <scheme val="minor"/>
      </rPr>
      <t>(Excluye Peritos)</t>
    </r>
  </si>
  <si>
    <t xml:space="preserve"> Según tramo N° Peritos</t>
  </si>
  <si>
    <t>N° Peritos * 13%</t>
  </si>
  <si>
    <t>Dotación de Peritos</t>
  </si>
  <si>
    <t>Dotación mínima = 3</t>
  </si>
  <si>
    <t>Total Peritos</t>
  </si>
  <si>
    <t>Servicio Policial / N° Peritos</t>
  </si>
  <si>
    <t>hr año/P</t>
  </si>
  <si>
    <t>B.  Detalle Dotación de Personal (año 10)</t>
  </si>
  <si>
    <t>A. Resumen Dotación LACRIM (año 10)</t>
  </si>
  <si>
    <t>Sección: Balística</t>
  </si>
  <si>
    <t>Cálculo Proyección de Demanda de Peritos</t>
  </si>
  <si>
    <t>Completar manualmente todas las celdas con este color de fondo</t>
  </si>
  <si>
    <t>Completar con información oficial de la unidad policial</t>
  </si>
  <si>
    <t>A. Cálculo de Dotación de Peritos</t>
  </si>
  <si>
    <t>Suma:</t>
  </si>
  <si>
    <t>Sección: Huellas</t>
  </si>
  <si>
    <t>Sección: Bioquímica</t>
  </si>
  <si>
    <t>Sección: Química</t>
  </si>
  <si>
    <t>Sección: Planimetría</t>
  </si>
  <si>
    <t>Sección: Fotografía</t>
  </si>
  <si>
    <t>Sección: Mecánica</t>
  </si>
  <si>
    <t>Sección: Documentales</t>
  </si>
  <si>
    <t>Sección: Contabilidad</t>
  </si>
  <si>
    <t>Auxiliares</t>
  </si>
  <si>
    <t>Apoyo General
(Excluye asistentes policiales y administrativos)</t>
  </si>
  <si>
    <t>Peritos + Jefatura</t>
  </si>
  <si>
    <t>Dotación Total LACRIM</t>
  </si>
  <si>
    <t>Jurisdicción</t>
  </si>
  <si>
    <t>Tasa de variación</t>
  </si>
  <si>
    <t>Cód. BIP: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</si>
</sst>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0.0%"/>
    <numFmt numFmtId="165" formatCode="0.00000"/>
    <numFmt numFmtId="166" formatCode="0.0000"/>
    <numFmt numFmtId="167" formatCode="#,##0.0"/>
    <numFmt numFmtId="168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9"/>
      <color indexed="81"/>
      <name val="Tahoma"/>
      <family val="2"/>
    </font>
    <font>
      <b/>
      <sz val="22"/>
      <color theme="9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7"/>
      <color theme="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36"/>
      <color theme="9" tint="-0.499984740745262"/>
      <name val="Calibri"/>
      <family val="2"/>
      <scheme val="minor"/>
    </font>
    <font>
      <b/>
      <sz val="18"/>
      <color theme="3" tint="-0.499984740745262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4472C4"/>
      </left>
      <right/>
      <top/>
      <bottom/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/>
      <top style="medium">
        <color rgb="FF4472C4"/>
      </top>
      <bottom style="medium">
        <color rgb="FFB4C6E7"/>
      </bottom>
      <diagonal/>
    </border>
    <border>
      <left/>
      <right/>
      <top style="medium">
        <color rgb="FF4472C4"/>
      </top>
      <bottom style="medium">
        <color rgb="FFB4C6E7"/>
      </bottom>
      <diagonal/>
    </border>
    <border>
      <left style="medium">
        <color rgb="FF8EAADB"/>
      </left>
      <right/>
      <top/>
      <bottom style="medium">
        <color rgb="FF8EAADB"/>
      </bottom>
      <diagonal/>
    </border>
    <border>
      <left/>
      <right/>
      <top/>
      <bottom style="medium">
        <color rgb="FF8EAADB"/>
      </bottom>
      <diagonal/>
    </border>
    <border>
      <left style="medium">
        <color rgb="FF8EAADB"/>
      </left>
      <right/>
      <top style="medium">
        <color rgb="FF8EAADB"/>
      </top>
      <bottom style="medium">
        <color rgb="FF8EAADB"/>
      </bottom>
      <diagonal/>
    </border>
    <border>
      <left/>
      <right/>
      <top style="medium">
        <color rgb="FF8EAADB"/>
      </top>
      <bottom style="medium">
        <color rgb="FF8EAADB"/>
      </bottom>
      <diagonal/>
    </border>
    <border>
      <left/>
      <right style="medium">
        <color rgb="FF8EAADB"/>
      </right>
      <top style="medium">
        <color rgb="FF8EAADB"/>
      </top>
      <bottom style="medium">
        <color rgb="FF8EAAD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8EAADB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0.39994506668294322"/>
      </left>
      <right style="medium">
        <color rgb="FF8EAADB"/>
      </right>
      <top style="medium">
        <color theme="8" tint="0.39994506668294322"/>
      </top>
      <bottom style="medium">
        <color rgb="FF8EAADB"/>
      </bottom>
      <diagonal/>
    </border>
    <border>
      <left/>
      <right style="medium">
        <color rgb="FF8EAADB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/>
    </xf>
    <xf numFmtId="3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164" fontId="12" fillId="0" borderId="6" xfId="2" applyNumberFormat="1" applyFont="1" applyBorder="1" applyAlignment="1">
      <alignment horizontal="center" vertical="center"/>
    </xf>
    <xf numFmtId="164" fontId="15" fillId="0" borderId="6" xfId="2" applyNumberFormat="1" applyFont="1" applyBorder="1" applyAlignment="1">
      <alignment horizontal="center" vertical="center"/>
    </xf>
    <xf numFmtId="164" fontId="12" fillId="4" borderId="6" xfId="2" applyNumberFormat="1" applyFont="1" applyFill="1" applyBorder="1" applyAlignment="1">
      <alignment horizontal="center" vertical="center"/>
    </xf>
    <xf numFmtId="164" fontId="15" fillId="4" borderId="6" xfId="2" applyNumberFormat="1" applyFont="1" applyFill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1" fillId="5" borderId="6" xfId="0" applyFont="1" applyFill="1" applyBorder="1" applyAlignment="1">
      <alignment horizontal="center" vertical="center"/>
    </xf>
    <xf numFmtId="3" fontId="12" fillId="2" borderId="6" xfId="1" applyNumberFormat="1" applyFont="1" applyFill="1" applyBorder="1" applyAlignment="1" applyProtection="1">
      <alignment horizontal="center" vertical="center"/>
      <protection locked="0"/>
    </xf>
    <xf numFmtId="10" fontId="12" fillId="5" borderId="6" xfId="2" applyNumberFormat="1" applyFont="1" applyFill="1" applyBorder="1" applyAlignment="1">
      <alignment horizontal="center" vertical="center"/>
    </xf>
    <xf numFmtId="10" fontId="15" fillId="4" borderId="6" xfId="2" applyNumberFormat="1" applyFont="1" applyFill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166" fontId="12" fillId="4" borderId="6" xfId="0" applyNumberFormat="1" applyFont="1" applyFill="1" applyBorder="1" applyAlignment="1">
      <alignment horizontal="center" vertical="center"/>
    </xf>
    <xf numFmtId="166" fontId="15" fillId="4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164" fontId="12" fillId="0" borderId="5" xfId="2" applyNumberFormat="1" applyFont="1" applyBorder="1" applyAlignment="1">
      <alignment horizontal="center" vertical="center"/>
    </xf>
    <xf numFmtId="164" fontId="12" fillId="4" borderId="5" xfId="2" applyNumberFormat="1" applyFont="1" applyFill="1" applyBorder="1" applyAlignment="1">
      <alignment horizontal="center" vertical="center"/>
    </xf>
    <xf numFmtId="164" fontId="15" fillId="2" borderId="6" xfId="2" applyNumberFormat="1" applyFont="1" applyFill="1" applyBorder="1" applyAlignment="1" applyProtection="1">
      <alignment horizontal="center" vertical="center"/>
      <protection locked="0"/>
    </xf>
    <xf numFmtId="3" fontId="12" fillId="0" borderId="6" xfId="1" applyNumberFormat="1" applyFont="1" applyBorder="1" applyAlignment="1">
      <alignment horizontal="center" vertical="center"/>
    </xf>
    <xf numFmtId="3" fontId="15" fillId="0" borderId="6" xfId="1" applyNumberFormat="1" applyFont="1" applyBorder="1" applyAlignment="1">
      <alignment horizontal="center" vertical="center"/>
    </xf>
    <xf numFmtId="3" fontId="12" fillId="4" borderId="6" xfId="1" applyNumberFormat="1" applyFont="1" applyFill="1" applyBorder="1" applyAlignment="1">
      <alignment horizontal="center" vertical="center"/>
    </xf>
    <xf numFmtId="3" fontId="15" fillId="4" borderId="6" xfId="1" applyNumberFormat="1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167" fontId="12" fillId="0" borderId="6" xfId="1" applyNumberFormat="1" applyFont="1" applyBorder="1" applyAlignment="1">
      <alignment horizontal="center" vertical="center"/>
    </xf>
    <xf numFmtId="3" fontId="12" fillId="0" borderId="18" xfId="1" applyNumberFormat="1" applyFont="1" applyBorder="1" applyAlignment="1">
      <alignment horizontal="center" vertical="center"/>
    </xf>
    <xf numFmtId="167" fontId="12" fillId="4" borderId="6" xfId="1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20" fillId="2" borderId="32" xfId="0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6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4" fontId="25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3" fontId="18" fillId="0" borderId="3" xfId="1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5" fillId="0" borderId="1" xfId="0" applyFont="1" applyBorder="1" applyAlignment="1">
      <alignment vertical="center"/>
    </xf>
    <xf numFmtId="1" fontId="28" fillId="0" borderId="3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33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3" xfId="0" applyFont="1" applyBorder="1" applyAlignment="1">
      <alignment horizontal="left" vertical="center" indent="1"/>
    </xf>
    <xf numFmtId="0" fontId="31" fillId="0" borderId="34" xfId="0" applyFont="1" applyBorder="1" applyAlignment="1">
      <alignment vertical="center"/>
    </xf>
    <xf numFmtId="0" fontId="31" fillId="0" borderId="46" xfId="0" applyFont="1" applyBorder="1" applyAlignment="1">
      <alignment horizontal="left" vertical="center" indent="1"/>
    </xf>
    <xf numFmtId="0" fontId="31" fillId="0" borderId="39" xfId="0" applyFont="1" applyBorder="1" applyAlignment="1">
      <alignment vertical="center"/>
    </xf>
    <xf numFmtId="0" fontId="31" fillId="0" borderId="35" xfId="0" applyFont="1" applyBorder="1" applyAlignment="1">
      <alignment horizontal="left" vertical="center" indent="1"/>
    </xf>
    <xf numFmtId="0" fontId="31" fillId="0" borderId="37" xfId="0" applyFont="1" applyBorder="1" applyAlignment="1">
      <alignment vertical="center"/>
    </xf>
    <xf numFmtId="1" fontId="33" fillId="0" borderId="3" xfId="0" applyNumberFormat="1" applyFont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/>
    </xf>
    <xf numFmtId="3" fontId="18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3" fontId="35" fillId="3" borderId="3" xfId="1" applyNumberFormat="1" applyFont="1" applyFill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0" fontId="16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167" fontId="17" fillId="0" borderId="0" xfId="1" applyNumberFormat="1" applyFont="1" applyFill="1" applyBorder="1" applyAlignment="1">
      <alignment horizontal="right" vertical="center"/>
    </xf>
    <xf numFmtId="167" fontId="12" fillId="4" borderId="49" xfId="1" applyNumberFormat="1" applyFont="1" applyFill="1" applyBorder="1" applyAlignment="1">
      <alignment horizontal="center" vertical="center"/>
    </xf>
    <xf numFmtId="167" fontId="19" fillId="0" borderId="48" xfId="1" applyNumberFormat="1" applyFont="1" applyBorder="1" applyAlignment="1">
      <alignment horizontal="center" vertical="center"/>
    </xf>
    <xf numFmtId="3" fontId="12" fillId="4" borderId="5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3" fontId="35" fillId="0" borderId="3" xfId="1" applyNumberFormat="1" applyFont="1" applyFill="1" applyBorder="1" applyAlignment="1">
      <alignment horizontal="center" vertical="center"/>
    </xf>
    <xf numFmtId="3" fontId="35" fillId="3" borderId="2" xfId="1" applyNumberFormat="1" applyFont="1" applyFill="1" applyBorder="1" applyAlignment="1">
      <alignment horizontal="center" vertical="center"/>
    </xf>
    <xf numFmtId="1" fontId="41" fillId="6" borderId="2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25" fillId="0" borderId="0" xfId="0" applyFont="1" applyFill="1" applyAlignment="1" applyProtection="1">
      <alignment horizontal="left" vertical="center"/>
    </xf>
    <xf numFmtId="14" fontId="25" fillId="0" borderId="0" xfId="0" applyNumberFormat="1" applyFont="1" applyFill="1" applyAlignment="1" applyProtection="1">
      <alignment vertical="center"/>
    </xf>
    <xf numFmtId="0" fontId="26" fillId="0" borderId="0" xfId="0" applyFont="1" applyFill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/>
    </xf>
    <xf numFmtId="14" fontId="25" fillId="0" borderId="0" xfId="0" applyNumberFormat="1" applyFont="1" applyAlignment="1" applyProtection="1">
      <alignment horizontal="left" vertical="center"/>
    </xf>
    <xf numFmtId="14" fontId="25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40" fillId="3" borderId="18" xfId="0" applyFont="1" applyFill="1" applyBorder="1" applyAlignment="1" applyProtection="1">
      <alignment horizontal="center" vertical="center"/>
    </xf>
    <xf numFmtId="14" fontId="26" fillId="0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6" fillId="0" borderId="23" xfId="0" applyFont="1" applyBorder="1" applyAlignment="1">
      <alignment horizontal="left" vertical="center" indent="1"/>
    </xf>
    <xf numFmtId="0" fontId="36" fillId="0" borderId="24" xfId="0" applyFont="1" applyBorder="1" applyAlignment="1">
      <alignment horizontal="left" vertical="center" indent="1"/>
    </xf>
    <xf numFmtId="0" fontId="36" fillId="0" borderId="41" xfId="0" applyFont="1" applyBorder="1" applyAlignment="1">
      <alignment horizontal="left" vertical="center" indent="1"/>
    </xf>
    <xf numFmtId="0" fontId="36" fillId="0" borderId="35" xfId="0" applyFont="1" applyBorder="1" applyAlignment="1">
      <alignment horizontal="left" vertical="center" indent="1"/>
    </xf>
    <xf numFmtId="0" fontId="36" fillId="0" borderId="36" xfId="0" applyFont="1" applyBorder="1" applyAlignment="1">
      <alignment horizontal="left" vertical="center" indent="1"/>
    </xf>
    <xf numFmtId="0" fontId="36" fillId="0" borderId="37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41" xfId="0" applyFill="1" applyBorder="1" applyAlignment="1" applyProtection="1">
      <alignment horizontal="left" vertical="top"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43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0" fillId="2" borderId="42" xfId="0" applyFill="1" applyBorder="1" applyAlignment="1" applyProtection="1">
      <alignment horizontal="left" vertical="top" wrapText="1"/>
      <protection locked="0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right" vertical="center" indent="2"/>
    </xf>
    <xf numFmtId="0" fontId="35" fillId="0" borderId="40" xfId="0" applyFont="1" applyFill="1" applyBorder="1" applyAlignment="1" applyProtection="1">
      <alignment horizontal="right" vertical="center" indent="2"/>
    </xf>
    <xf numFmtId="0" fontId="35" fillId="0" borderId="2" xfId="0" applyFont="1" applyFill="1" applyBorder="1" applyAlignment="1" applyProtection="1">
      <alignment horizontal="right" vertical="center" indent="2"/>
    </xf>
    <xf numFmtId="0" fontId="25" fillId="0" borderId="0" xfId="0" applyFont="1" applyAlignment="1">
      <alignment horizontal="left" vertical="center"/>
    </xf>
    <xf numFmtId="0" fontId="25" fillId="2" borderId="0" xfId="0" applyFont="1" applyFill="1" applyAlignment="1" applyProtection="1">
      <alignment horizontal="left" vertical="center"/>
      <protection locked="0"/>
    </xf>
    <xf numFmtId="0" fontId="26" fillId="0" borderId="0" xfId="0" applyFont="1" applyAlignment="1">
      <alignment horizontal="right" vertical="center"/>
    </xf>
    <xf numFmtId="14" fontId="26" fillId="2" borderId="0" xfId="0" applyNumberFormat="1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2" borderId="0" xfId="0" applyFont="1" applyFill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/>
    </xf>
    <xf numFmtId="0" fontId="23" fillId="2" borderId="0" xfId="0" applyFont="1" applyFill="1" applyAlignment="1" applyProtection="1">
      <alignment horizontal="left" vertical="center"/>
      <protection locked="0"/>
    </xf>
    <xf numFmtId="0" fontId="33" fillId="0" borderId="1" xfId="0" applyFont="1" applyBorder="1" applyAlignment="1">
      <alignment horizontal="right" vertical="center" indent="2"/>
    </xf>
    <xf numFmtId="0" fontId="33" fillId="0" borderId="40" xfId="0" applyFont="1" applyBorder="1" applyAlignment="1">
      <alignment horizontal="right" vertical="center" indent="2"/>
    </xf>
    <xf numFmtId="0" fontId="33" fillId="0" borderId="2" xfId="0" applyFont="1" applyBorder="1" applyAlignment="1">
      <alignment horizontal="right" vertical="center" indent="2"/>
    </xf>
    <xf numFmtId="0" fontId="41" fillId="6" borderId="2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6" fillId="0" borderId="33" xfId="0" applyFont="1" applyBorder="1" applyAlignment="1">
      <alignment horizontal="left" vertical="center" indent="1"/>
    </xf>
    <xf numFmtId="0" fontId="36" fillId="0" borderId="29" xfId="0" applyFont="1" applyBorder="1" applyAlignment="1">
      <alignment horizontal="left" vertical="center" indent="1"/>
    </xf>
    <xf numFmtId="0" fontId="36" fillId="0" borderId="34" xfId="0" applyFont="1" applyBorder="1" applyAlignment="1">
      <alignment horizontal="left" vertical="center" indent="1"/>
    </xf>
    <xf numFmtId="0" fontId="36" fillId="0" borderId="30" xfId="0" applyFont="1" applyBorder="1" applyAlignment="1">
      <alignment horizontal="left" vertical="center" indent="1"/>
    </xf>
    <xf numFmtId="0" fontId="36" fillId="0" borderId="31" xfId="0" applyFont="1" applyBorder="1" applyAlignment="1">
      <alignment horizontal="left" vertical="center" indent="1"/>
    </xf>
    <xf numFmtId="0" fontId="36" fillId="0" borderId="42" xfId="0" applyFont="1" applyBorder="1" applyAlignment="1">
      <alignment horizontal="left" vertical="center" indent="1"/>
    </xf>
    <xf numFmtId="0" fontId="38" fillId="0" borderId="1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7" fillId="6" borderId="1" xfId="0" applyFont="1" applyFill="1" applyBorder="1" applyAlignment="1">
      <alignment horizontal="center" vertical="center"/>
    </xf>
    <xf numFmtId="0" fontId="37" fillId="6" borderId="40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7" fillId="6" borderId="19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center" vertical="center"/>
    </xf>
    <xf numFmtId="0" fontId="37" fillId="6" borderId="4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9" fillId="0" borderId="1" xfId="0" applyFont="1" applyBorder="1" applyAlignment="1">
      <alignment horizontal="left" vertical="center" wrapText="1" indent="2"/>
    </xf>
    <xf numFmtId="0" fontId="29" fillId="0" borderId="40" xfId="0" applyFont="1" applyBorder="1" applyAlignment="1">
      <alignment horizontal="left" vertical="center" wrapText="1" indent="2"/>
    </xf>
    <xf numFmtId="0" fontId="32" fillId="0" borderId="1" xfId="0" applyFont="1" applyBorder="1" applyAlignment="1">
      <alignment horizontal="left" vertical="center" wrapText="1" indent="2"/>
    </xf>
    <xf numFmtId="0" fontId="32" fillId="0" borderId="40" xfId="0" applyFont="1" applyBorder="1" applyAlignment="1">
      <alignment horizontal="left" vertical="center" wrapText="1" indent="2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164" fontId="15" fillId="2" borderId="14" xfId="2" applyNumberFormat="1" applyFont="1" applyFill="1" applyBorder="1" applyAlignment="1" applyProtection="1">
      <alignment horizontal="left" vertical="center"/>
      <protection locked="0"/>
    </xf>
    <xf numFmtId="164" fontId="15" fillId="2" borderId="15" xfId="2" applyNumberFormat="1" applyFont="1" applyFill="1" applyBorder="1" applyAlignment="1" applyProtection="1">
      <alignment horizontal="left" vertical="center"/>
      <protection locked="0"/>
    </xf>
    <xf numFmtId="164" fontId="15" fillId="2" borderId="16" xfId="2" applyNumberFormat="1" applyFont="1" applyFill="1" applyBorder="1" applyAlignment="1" applyProtection="1">
      <alignment horizontal="left" vertical="center"/>
      <protection locked="0"/>
    </xf>
    <xf numFmtId="0" fontId="10" fillId="6" borderId="0" xfId="0" applyFont="1" applyFill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6" borderId="19" xfId="0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0" fillId="6" borderId="7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left"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AEB"/>
      <color rgb="FFFFF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6793</xdr:colOff>
      <xdr:row>0</xdr:row>
      <xdr:rowOff>0</xdr:rowOff>
    </xdr:from>
    <xdr:to>
      <xdr:col>2</xdr:col>
      <xdr:colOff>295560</xdr:colOff>
      <xdr:row>1</xdr:row>
      <xdr:rowOff>328799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5D4F43-5604-4B40-B6FD-55201B06C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10" y="0"/>
          <a:ext cx="1071933" cy="10378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331185</xdr:colOff>
      <xdr:row>0</xdr:row>
      <xdr:rowOff>54280</xdr:rowOff>
    </xdr:from>
    <xdr:to>
      <xdr:col>12</xdr:col>
      <xdr:colOff>740810</xdr:colOff>
      <xdr:row>1</xdr:row>
      <xdr:rowOff>285750</xdr:rowOff>
    </xdr:to>
    <xdr:pic>
      <xdr:nvPicPr>
        <xdr:cNvPr id="3" name="Imagen 2" descr="Policía de Investigaciones de Chile - Wikipedia, la enciclopedia libre">
          <a:extLst>
            <a:ext uri="{FF2B5EF4-FFF2-40B4-BE49-F238E27FC236}">
              <a16:creationId xmlns:a16="http://schemas.microsoft.com/office/drawing/2014/main" id="{6DDBA7E0-7875-4B9E-85A0-49E7FFA6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7685" y="54280"/>
          <a:ext cx="1192792" cy="940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616752</xdr:colOff>
      <xdr:row>38</xdr:row>
      <xdr:rowOff>82983</xdr:rowOff>
    </xdr:from>
    <xdr:to>
      <xdr:col>5</xdr:col>
      <xdr:colOff>773905</xdr:colOff>
      <xdr:row>39</xdr:row>
      <xdr:rowOff>202411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BB4B14F3-4CA2-4A24-942D-354BB90D1A00}"/>
            </a:ext>
          </a:extLst>
        </xdr:cNvPr>
        <xdr:cNvSpPr/>
      </xdr:nvSpPr>
      <xdr:spPr>
        <a:xfrm rot="5400000">
          <a:off x="5074265" y="9274795"/>
          <a:ext cx="367078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</xdr:col>
      <xdr:colOff>14726</xdr:colOff>
      <xdr:row>0</xdr:row>
      <xdr:rowOff>0</xdr:rowOff>
    </xdr:from>
    <xdr:to>
      <xdr:col>1</xdr:col>
      <xdr:colOff>1089305</xdr:colOff>
      <xdr:row>1</xdr:row>
      <xdr:rowOff>328799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D70DC8-04C9-4904-912B-B950F5E19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51" y="0"/>
          <a:ext cx="1074579" cy="10336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154781</xdr:colOff>
      <xdr:row>10</xdr:row>
      <xdr:rowOff>247383</xdr:rowOff>
    </xdr:from>
    <xdr:to>
      <xdr:col>9</xdr:col>
      <xdr:colOff>461970</xdr:colOff>
      <xdr:row>11</xdr:row>
      <xdr:rowOff>178593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A93F9501-D2A3-4487-9542-3E40F76EA792}"/>
            </a:ext>
          </a:extLst>
        </xdr:cNvPr>
        <xdr:cNvSpPr/>
      </xdr:nvSpPr>
      <xdr:spPr>
        <a:xfrm>
          <a:off x="7841456" y="3085833"/>
          <a:ext cx="307189" cy="1788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10</xdr:col>
      <xdr:colOff>52066</xdr:colOff>
      <xdr:row>0</xdr:row>
      <xdr:rowOff>54280</xdr:rowOff>
    </xdr:from>
    <xdr:to>
      <xdr:col>11</xdr:col>
      <xdr:colOff>666743</xdr:colOff>
      <xdr:row>1</xdr:row>
      <xdr:rowOff>285750</xdr:rowOff>
    </xdr:to>
    <xdr:pic>
      <xdr:nvPicPr>
        <xdr:cNvPr id="5" name="Imagen 4" descr="Policía de Investigaciones de Chile - Wikipedia, la enciclopedia libre">
          <a:extLst>
            <a:ext uri="{FF2B5EF4-FFF2-40B4-BE49-F238E27FC236}">
              <a16:creationId xmlns:a16="http://schemas.microsoft.com/office/drawing/2014/main" id="{7E35D1BF-B772-4DBF-921E-81415542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9766" y="54280"/>
          <a:ext cx="1195702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152401</xdr:colOff>
      <xdr:row>20</xdr:row>
      <xdr:rowOff>209278</xdr:rowOff>
    </xdr:from>
    <xdr:to>
      <xdr:col>9</xdr:col>
      <xdr:colOff>459590</xdr:colOff>
      <xdr:row>21</xdr:row>
      <xdr:rowOff>164300</xdr:rowOff>
    </xdr:to>
    <xdr:sp macro="" textlink="">
      <xdr:nvSpPr>
        <xdr:cNvPr id="6" name="Flecha: hacia la izquierda 5">
          <a:extLst>
            <a:ext uri="{FF2B5EF4-FFF2-40B4-BE49-F238E27FC236}">
              <a16:creationId xmlns:a16="http://schemas.microsoft.com/office/drawing/2014/main" id="{F1E6EF8C-D681-41F5-BEAA-A23ADF766190}"/>
            </a:ext>
          </a:extLst>
        </xdr:cNvPr>
        <xdr:cNvSpPr/>
      </xdr:nvSpPr>
      <xdr:spPr>
        <a:xfrm>
          <a:off x="7839076" y="5314678"/>
          <a:ext cx="307189" cy="18362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616752</xdr:colOff>
      <xdr:row>38</xdr:row>
      <xdr:rowOff>82983</xdr:rowOff>
    </xdr:from>
    <xdr:to>
      <xdr:col>5</xdr:col>
      <xdr:colOff>773905</xdr:colOff>
      <xdr:row>39</xdr:row>
      <xdr:rowOff>202411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DF27258C-89B4-4B17-9E0F-C851003DC3B9}"/>
            </a:ext>
          </a:extLst>
        </xdr:cNvPr>
        <xdr:cNvSpPr/>
      </xdr:nvSpPr>
      <xdr:spPr>
        <a:xfrm rot="5400000">
          <a:off x="4981396" y="9327183"/>
          <a:ext cx="309928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</xdr:col>
      <xdr:colOff>14726</xdr:colOff>
      <xdr:row>0</xdr:row>
      <xdr:rowOff>0</xdr:rowOff>
    </xdr:from>
    <xdr:to>
      <xdr:col>1</xdr:col>
      <xdr:colOff>1089305</xdr:colOff>
      <xdr:row>1</xdr:row>
      <xdr:rowOff>328799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57AE1B-D2F3-4A8F-856C-5467F04AC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414" y="0"/>
          <a:ext cx="1074579" cy="10312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154781</xdr:colOff>
      <xdr:row>10</xdr:row>
      <xdr:rowOff>247383</xdr:rowOff>
    </xdr:from>
    <xdr:to>
      <xdr:col>9</xdr:col>
      <xdr:colOff>461970</xdr:colOff>
      <xdr:row>11</xdr:row>
      <xdr:rowOff>178593</xdr:rowOff>
    </xdr:to>
    <xdr:sp macro="" textlink="">
      <xdr:nvSpPr>
        <xdr:cNvPr id="6" name="Flecha: hacia la izquierda 5">
          <a:extLst>
            <a:ext uri="{FF2B5EF4-FFF2-40B4-BE49-F238E27FC236}">
              <a16:creationId xmlns:a16="http://schemas.microsoft.com/office/drawing/2014/main" id="{83FF94F9-7EC2-4C6B-8CE5-5F8A0DADE0CA}"/>
            </a:ext>
          </a:extLst>
        </xdr:cNvPr>
        <xdr:cNvSpPr/>
      </xdr:nvSpPr>
      <xdr:spPr>
        <a:xfrm>
          <a:off x="7739062" y="2771508"/>
          <a:ext cx="307189" cy="18124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10</xdr:col>
      <xdr:colOff>52066</xdr:colOff>
      <xdr:row>0</xdr:row>
      <xdr:rowOff>54280</xdr:rowOff>
    </xdr:from>
    <xdr:to>
      <xdr:col>11</xdr:col>
      <xdr:colOff>666743</xdr:colOff>
      <xdr:row>1</xdr:row>
      <xdr:rowOff>285750</xdr:rowOff>
    </xdr:to>
    <xdr:pic>
      <xdr:nvPicPr>
        <xdr:cNvPr id="7" name="Imagen 6" descr="Policía de Investigaciones de Chile - Wikipedia, la enciclopedia libre">
          <a:extLst>
            <a:ext uri="{FF2B5EF4-FFF2-40B4-BE49-F238E27FC236}">
              <a16:creationId xmlns:a16="http://schemas.microsoft.com/office/drawing/2014/main" id="{8B5D9D71-14EC-43FB-8883-A7965606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629" y="54280"/>
          <a:ext cx="1198083" cy="933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152401</xdr:colOff>
      <xdr:row>20</xdr:row>
      <xdr:rowOff>209278</xdr:rowOff>
    </xdr:from>
    <xdr:to>
      <xdr:col>9</xdr:col>
      <xdr:colOff>459590</xdr:colOff>
      <xdr:row>21</xdr:row>
      <xdr:rowOff>164300</xdr:rowOff>
    </xdr:to>
    <xdr:sp macro="" textlink="">
      <xdr:nvSpPr>
        <xdr:cNvPr id="10" name="Flecha: hacia la izquierda 9">
          <a:extLst>
            <a:ext uri="{FF2B5EF4-FFF2-40B4-BE49-F238E27FC236}">
              <a16:creationId xmlns:a16="http://schemas.microsoft.com/office/drawing/2014/main" id="{7AD3487C-661E-46B4-B634-D9A9E63AB40D}"/>
            </a:ext>
          </a:extLst>
        </xdr:cNvPr>
        <xdr:cNvSpPr/>
      </xdr:nvSpPr>
      <xdr:spPr>
        <a:xfrm>
          <a:off x="7736682" y="4876528"/>
          <a:ext cx="307189" cy="18124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616752</xdr:colOff>
      <xdr:row>38</xdr:row>
      <xdr:rowOff>82983</xdr:rowOff>
    </xdr:from>
    <xdr:to>
      <xdr:col>5</xdr:col>
      <xdr:colOff>773905</xdr:colOff>
      <xdr:row>39</xdr:row>
      <xdr:rowOff>202411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468C85AE-E15C-44A7-8AE9-5BBFCA9A7614}"/>
            </a:ext>
          </a:extLst>
        </xdr:cNvPr>
        <xdr:cNvSpPr/>
      </xdr:nvSpPr>
      <xdr:spPr>
        <a:xfrm rot="5400000">
          <a:off x="5074265" y="9274795"/>
          <a:ext cx="367078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</xdr:col>
      <xdr:colOff>14726</xdr:colOff>
      <xdr:row>0</xdr:row>
      <xdr:rowOff>0</xdr:rowOff>
    </xdr:from>
    <xdr:to>
      <xdr:col>1</xdr:col>
      <xdr:colOff>1089305</xdr:colOff>
      <xdr:row>1</xdr:row>
      <xdr:rowOff>328799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19D411-E6BB-4E8B-AFE4-B7FA04F17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51" y="0"/>
          <a:ext cx="1074579" cy="10336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154781</xdr:colOff>
      <xdr:row>10</xdr:row>
      <xdr:rowOff>247383</xdr:rowOff>
    </xdr:from>
    <xdr:to>
      <xdr:col>9</xdr:col>
      <xdr:colOff>461970</xdr:colOff>
      <xdr:row>11</xdr:row>
      <xdr:rowOff>178593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45A0D8CB-6207-49D0-B2D5-E18B88A5EF70}"/>
            </a:ext>
          </a:extLst>
        </xdr:cNvPr>
        <xdr:cNvSpPr/>
      </xdr:nvSpPr>
      <xdr:spPr>
        <a:xfrm>
          <a:off x="7841456" y="3085833"/>
          <a:ext cx="307189" cy="1788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10</xdr:col>
      <xdr:colOff>52066</xdr:colOff>
      <xdr:row>0</xdr:row>
      <xdr:rowOff>54280</xdr:rowOff>
    </xdr:from>
    <xdr:to>
      <xdr:col>11</xdr:col>
      <xdr:colOff>666743</xdr:colOff>
      <xdr:row>1</xdr:row>
      <xdr:rowOff>285750</xdr:rowOff>
    </xdr:to>
    <xdr:pic>
      <xdr:nvPicPr>
        <xdr:cNvPr id="5" name="Imagen 4" descr="Policía de Investigaciones de Chile - Wikipedia, la enciclopedia libre">
          <a:extLst>
            <a:ext uri="{FF2B5EF4-FFF2-40B4-BE49-F238E27FC236}">
              <a16:creationId xmlns:a16="http://schemas.microsoft.com/office/drawing/2014/main" id="{083CA6CD-3D4E-4256-8DC3-86148554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9766" y="54280"/>
          <a:ext cx="1195702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152401</xdr:colOff>
      <xdr:row>20</xdr:row>
      <xdr:rowOff>209278</xdr:rowOff>
    </xdr:from>
    <xdr:to>
      <xdr:col>9</xdr:col>
      <xdr:colOff>459590</xdr:colOff>
      <xdr:row>21</xdr:row>
      <xdr:rowOff>164300</xdr:rowOff>
    </xdr:to>
    <xdr:sp macro="" textlink="">
      <xdr:nvSpPr>
        <xdr:cNvPr id="6" name="Flecha: hacia la izquierda 5">
          <a:extLst>
            <a:ext uri="{FF2B5EF4-FFF2-40B4-BE49-F238E27FC236}">
              <a16:creationId xmlns:a16="http://schemas.microsoft.com/office/drawing/2014/main" id="{1DD183EB-2FD1-46BE-B50F-D978E1E2F9AC}"/>
            </a:ext>
          </a:extLst>
        </xdr:cNvPr>
        <xdr:cNvSpPr/>
      </xdr:nvSpPr>
      <xdr:spPr>
        <a:xfrm>
          <a:off x="7839076" y="5314678"/>
          <a:ext cx="307189" cy="18362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616752</xdr:colOff>
      <xdr:row>38</xdr:row>
      <xdr:rowOff>82983</xdr:rowOff>
    </xdr:from>
    <xdr:to>
      <xdr:col>5</xdr:col>
      <xdr:colOff>773905</xdr:colOff>
      <xdr:row>39</xdr:row>
      <xdr:rowOff>202411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0876387E-7870-40E7-9B12-0339CBDE093E}"/>
            </a:ext>
          </a:extLst>
        </xdr:cNvPr>
        <xdr:cNvSpPr/>
      </xdr:nvSpPr>
      <xdr:spPr>
        <a:xfrm rot="5400000">
          <a:off x="5074265" y="9274795"/>
          <a:ext cx="367078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</xdr:col>
      <xdr:colOff>14726</xdr:colOff>
      <xdr:row>0</xdr:row>
      <xdr:rowOff>0</xdr:rowOff>
    </xdr:from>
    <xdr:to>
      <xdr:col>1</xdr:col>
      <xdr:colOff>1089305</xdr:colOff>
      <xdr:row>1</xdr:row>
      <xdr:rowOff>328799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65F38F9-48A8-4C25-B99A-339852357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51" y="0"/>
          <a:ext cx="1074579" cy="10336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154781</xdr:colOff>
      <xdr:row>10</xdr:row>
      <xdr:rowOff>247383</xdr:rowOff>
    </xdr:from>
    <xdr:to>
      <xdr:col>9</xdr:col>
      <xdr:colOff>461970</xdr:colOff>
      <xdr:row>11</xdr:row>
      <xdr:rowOff>178593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B5AF21C1-E2EF-47AD-BD4B-770F93C41E1D}"/>
            </a:ext>
          </a:extLst>
        </xdr:cNvPr>
        <xdr:cNvSpPr/>
      </xdr:nvSpPr>
      <xdr:spPr>
        <a:xfrm>
          <a:off x="7841456" y="3085833"/>
          <a:ext cx="307189" cy="1788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10</xdr:col>
      <xdr:colOff>52066</xdr:colOff>
      <xdr:row>0</xdr:row>
      <xdr:rowOff>54280</xdr:rowOff>
    </xdr:from>
    <xdr:to>
      <xdr:col>11</xdr:col>
      <xdr:colOff>666743</xdr:colOff>
      <xdr:row>1</xdr:row>
      <xdr:rowOff>285750</xdr:rowOff>
    </xdr:to>
    <xdr:pic>
      <xdr:nvPicPr>
        <xdr:cNvPr id="5" name="Imagen 4" descr="Policía de Investigaciones de Chile - Wikipedia, la enciclopedia libre">
          <a:extLst>
            <a:ext uri="{FF2B5EF4-FFF2-40B4-BE49-F238E27FC236}">
              <a16:creationId xmlns:a16="http://schemas.microsoft.com/office/drawing/2014/main" id="{64B59D9B-5098-44D3-8945-A8164D3B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9766" y="54280"/>
          <a:ext cx="1195702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152401</xdr:colOff>
      <xdr:row>20</xdr:row>
      <xdr:rowOff>209278</xdr:rowOff>
    </xdr:from>
    <xdr:to>
      <xdr:col>9</xdr:col>
      <xdr:colOff>459590</xdr:colOff>
      <xdr:row>21</xdr:row>
      <xdr:rowOff>164300</xdr:rowOff>
    </xdr:to>
    <xdr:sp macro="" textlink="">
      <xdr:nvSpPr>
        <xdr:cNvPr id="6" name="Flecha: hacia la izquierda 5">
          <a:extLst>
            <a:ext uri="{FF2B5EF4-FFF2-40B4-BE49-F238E27FC236}">
              <a16:creationId xmlns:a16="http://schemas.microsoft.com/office/drawing/2014/main" id="{8CCD812F-8B9D-4661-8B9D-C7A287F0D1C9}"/>
            </a:ext>
          </a:extLst>
        </xdr:cNvPr>
        <xdr:cNvSpPr/>
      </xdr:nvSpPr>
      <xdr:spPr>
        <a:xfrm>
          <a:off x="7839076" y="5314678"/>
          <a:ext cx="307189" cy="18362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616752</xdr:colOff>
      <xdr:row>38</xdr:row>
      <xdr:rowOff>82983</xdr:rowOff>
    </xdr:from>
    <xdr:to>
      <xdr:col>5</xdr:col>
      <xdr:colOff>773905</xdr:colOff>
      <xdr:row>39</xdr:row>
      <xdr:rowOff>202411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B542B1F1-29D8-4657-B8E5-10036A84BB23}"/>
            </a:ext>
          </a:extLst>
        </xdr:cNvPr>
        <xdr:cNvSpPr/>
      </xdr:nvSpPr>
      <xdr:spPr>
        <a:xfrm rot="5400000">
          <a:off x="5074265" y="9274795"/>
          <a:ext cx="367078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</xdr:col>
      <xdr:colOff>14726</xdr:colOff>
      <xdr:row>0</xdr:row>
      <xdr:rowOff>0</xdr:rowOff>
    </xdr:from>
    <xdr:to>
      <xdr:col>1</xdr:col>
      <xdr:colOff>1089305</xdr:colOff>
      <xdr:row>1</xdr:row>
      <xdr:rowOff>328799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564C6B5-687F-40CE-BE1C-030316C25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51" y="0"/>
          <a:ext cx="1074579" cy="10336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154781</xdr:colOff>
      <xdr:row>10</xdr:row>
      <xdr:rowOff>247383</xdr:rowOff>
    </xdr:from>
    <xdr:to>
      <xdr:col>9</xdr:col>
      <xdr:colOff>461970</xdr:colOff>
      <xdr:row>11</xdr:row>
      <xdr:rowOff>178593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4B5ED000-C5CD-42B9-A266-BD69C687D7B1}"/>
            </a:ext>
          </a:extLst>
        </xdr:cNvPr>
        <xdr:cNvSpPr/>
      </xdr:nvSpPr>
      <xdr:spPr>
        <a:xfrm>
          <a:off x="7841456" y="3085833"/>
          <a:ext cx="307189" cy="1788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10</xdr:col>
      <xdr:colOff>52066</xdr:colOff>
      <xdr:row>0</xdr:row>
      <xdr:rowOff>54280</xdr:rowOff>
    </xdr:from>
    <xdr:to>
      <xdr:col>11</xdr:col>
      <xdr:colOff>666743</xdr:colOff>
      <xdr:row>1</xdr:row>
      <xdr:rowOff>285750</xdr:rowOff>
    </xdr:to>
    <xdr:pic>
      <xdr:nvPicPr>
        <xdr:cNvPr id="5" name="Imagen 4" descr="Policía de Investigaciones de Chile - Wikipedia, la enciclopedia libre">
          <a:extLst>
            <a:ext uri="{FF2B5EF4-FFF2-40B4-BE49-F238E27FC236}">
              <a16:creationId xmlns:a16="http://schemas.microsoft.com/office/drawing/2014/main" id="{D50A9A1A-F9B4-4F69-AB5C-9CA69E8C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9766" y="54280"/>
          <a:ext cx="1195702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152401</xdr:colOff>
      <xdr:row>20</xdr:row>
      <xdr:rowOff>209278</xdr:rowOff>
    </xdr:from>
    <xdr:to>
      <xdr:col>9</xdr:col>
      <xdr:colOff>459590</xdr:colOff>
      <xdr:row>21</xdr:row>
      <xdr:rowOff>164300</xdr:rowOff>
    </xdr:to>
    <xdr:sp macro="" textlink="">
      <xdr:nvSpPr>
        <xdr:cNvPr id="6" name="Flecha: hacia la izquierda 5">
          <a:extLst>
            <a:ext uri="{FF2B5EF4-FFF2-40B4-BE49-F238E27FC236}">
              <a16:creationId xmlns:a16="http://schemas.microsoft.com/office/drawing/2014/main" id="{0F2132C5-5F6C-4973-A494-DF2D9A1B8DA0}"/>
            </a:ext>
          </a:extLst>
        </xdr:cNvPr>
        <xdr:cNvSpPr/>
      </xdr:nvSpPr>
      <xdr:spPr>
        <a:xfrm>
          <a:off x="7839076" y="5314678"/>
          <a:ext cx="307189" cy="18362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616752</xdr:colOff>
      <xdr:row>38</xdr:row>
      <xdr:rowOff>82983</xdr:rowOff>
    </xdr:from>
    <xdr:to>
      <xdr:col>5</xdr:col>
      <xdr:colOff>773905</xdr:colOff>
      <xdr:row>39</xdr:row>
      <xdr:rowOff>202411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06571CA4-A7E1-4D1D-ADC0-FD955E94B78C}"/>
            </a:ext>
          </a:extLst>
        </xdr:cNvPr>
        <xdr:cNvSpPr/>
      </xdr:nvSpPr>
      <xdr:spPr>
        <a:xfrm rot="5400000">
          <a:off x="5074265" y="9274795"/>
          <a:ext cx="367078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</xdr:col>
      <xdr:colOff>14726</xdr:colOff>
      <xdr:row>0</xdr:row>
      <xdr:rowOff>0</xdr:rowOff>
    </xdr:from>
    <xdr:to>
      <xdr:col>1</xdr:col>
      <xdr:colOff>1089305</xdr:colOff>
      <xdr:row>1</xdr:row>
      <xdr:rowOff>328799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F842AC-AB7F-46C2-97AD-E79E1F69D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51" y="0"/>
          <a:ext cx="1074579" cy="10336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154781</xdr:colOff>
      <xdr:row>10</xdr:row>
      <xdr:rowOff>247383</xdr:rowOff>
    </xdr:from>
    <xdr:to>
      <xdr:col>9</xdr:col>
      <xdr:colOff>461970</xdr:colOff>
      <xdr:row>11</xdr:row>
      <xdr:rowOff>178593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086B3B4C-2D82-4CB1-A31E-2B15F25C17CA}"/>
            </a:ext>
          </a:extLst>
        </xdr:cNvPr>
        <xdr:cNvSpPr/>
      </xdr:nvSpPr>
      <xdr:spPr>
        <a:xfrm>
          <a:off x="7841456" y="3085833"/>
          <a:ext cx="307189" cy="1788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10</xdr:col>
      <xdr:colOff>52066</xdr:colOff>
      <xdr:row>0</xdr:row>
      <xdr:rowOff>54280</xdr:rowOff>
    </xdr:from>
    <xdr:to>
      <xdr:col>11</xdr:col>
      <xdr:colOff>666743</xdr:colOff>
      <xdr:row>1</xdr:row>
      <xdr:rowOff>285750</xdr:rowOff>
    </xdr:to>
    <xdr:pic>
      <xdr:nvPicPr>
        <xdr:cNvPr id="5" name="Imagen 4" descr="Policía de Investigaciones de Chile - Wikipedia, la enciclopedia libre">
          <a:extLst>
            <a:ext uri="{FF2B5EF4-FFF2-40B4-BE49-F238E27FC236}">
              <a16:creationId xmlns:a16="http://schemas.microsoft.com/office/drawing/2014/main" id="{43281042-B664-40A1-89F9-6016FA10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9766" y="54280"/>
          <a:ext cx="1195702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152401</xdr:colOff>
      <xdr:row>20</xdr:row>
      <xdr:rowOff>209278</xdr:rowOff>
    </xdr:from>
    <xdr:to>
      <xdr:col>9</xdr:col>
      <xdr:colOff>459590</xdr:colOff>
      <xdr:row>21</xdr:row>
      <xdr:rowOff>164300</xdr:rowOff>
    </xdr:to>
    <xdr:sp macro="" textlink="">
      <xdr:nvSpPr>
        <xdr:cNvPr id="6" name="Flecha: hacia la izquierda 5">
          <a:extLst>
            <a:ext uri="{FF2B5EF4-FFF2-40B4-BE49-F238E27FC236}">
              <a16:creationId xmlns:a16="http://schemas.microsoft.com/office/drawing/2014/main" id="{A96E76EE-445A-42B3-BFCB-94557B1612CA}"/>
            </a:ext>
          </a:extLst>
        </xdr:cNvPr>
        <xdr:cNvSpPr/>
      </xdr:nvSpPr>
      <xdr:spPr>
        <a:xfrm>
          <a:off x="7839076" y="5314678"/>
          <a:ext cx="307189" cy="18362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616752</xdr:colOff>
      <xdr:row>38</xdr:row>
      <xdr:rowOff>82983</xdr:rowOff>
    </xdr:from>
    <xdr:to>
      <xdr:col>5</xdr:col>
      <xdr:colOff>773905</xdr:colOff>
      <xdr:row>39</xdr:row>
      <xdr:rowOff>202411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628018DE-213F-4FAD-8D32-016F2AF8BA03}"/>
            </a:ext>
          </a:extLst>
        </xdr:cNvPr>
        <xdr:cNvSpPr/>
      </xdr:nvSpPr>
      <xdr:spPr>
        <a:xfrm rot="5400000">
          <a:off x="5074265" y="9274795"/>
          <a:ext cx="367078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</xdr:col>
      <xdr:colOff>14726</xdr:colOff>
      <xdr:row>0</xdr:row>
      <xdr:rowOff>0</xdr:rowOff>
    </xdr:from>
    <xdr:to>
      <xdr:col>1</xdr:col>
      <xdr:colOff>1089305</xdr:colOff>
      <xdr:row>1</xdr:row>
      <xdr:rowOff>328799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8B13F6-4DB1-4F5C-915F-7E15118AA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51" y="0"/>
          <a:ext cx="1074579" cy="10336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154781</xdr:colOff>
      <xdr:row>10</xdr:row>
      <xdr:rowOff>247383</xdr:rowOff>
    </xdr:from>
    <xdr:to>
      <xdr:col>9</xdr:col>
      <xdr:colOff>461970</xdr:colOff>
      <xdr:row>11</xdr:row>
      <xdr:rowOff>178593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A8E4CB71-AC5D-4790-8E0E-83960D0FA4AF}"/>
            </a:ext>
          </a:extLst>
        </xdr:cNvPr>
        <xdr:cNvSpPr/>
      </xdr:nvSpPr>
      <xdr:spPr>
        <a:xfrm>
          <a:off x="7841456" y="3085833"/>
          <a:ext cx="307189" cy="1788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10</xdr:col>
      <xdr:colOff>52066</xdr:colOff>
      <xdr:row>0</xdr:row>
      <xdr:rowOff>54280</xdr:rowOff>
    </xdr:from>
    <xdr:to>
      <xdr:col>11</xdr:col>
      <xdr:colOff>666743</xdr:colOff>
      <xdr:row>1</xdr:row>
      <xdr:rowOff>285750</xdr:rowOff>
    </xdr:to>
    <xdr:pic>
      <xdr:nvPicPr>
        <xdr:cNvPr id="5" name="Imagen 4" descr="Policía de Investigaciones de Chile - Wikipedia, la enciclopedia libre">
          <a:extLst>
            <a:ext uri="{FF2B5EF4-FFF2-40B4-BE49-F238E27FC236}">
              <a16:creationId xmlns:a16="http://schemas.microsoft.com/office/drawing/2014/main" id="{E64A2DBD-D65D-4A1D-8B29-3AFDB0BE7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9766" y="54280"/>
          <a:ext cx="1195702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152401</xdr:colOff>
      <xdr:row>20</xdr:row>
      <xdr:rowOff>209278</xdr:rowOff>
    </xdr:from>
    <xdr:to>
      <xdr:col>9</xdr:col>
      <xdr:colOff>459590</xdr:colOff>
      <xdr:row>21</xdr:row>
      <xdr:rowOff>164300</xdr:rowOff>
    </xdr:to>
    <xdr:sp macro="" textlink="">
      <xdr:nvSpPr>
        <xdr:cNvPr id="6" name="Flecha: hacia la izquierda 5">
          <a:extLst>
            <a:ext uri="{FF2B5EF4-FFF2-40B4-BE49-F238E27FC236}">
              <a16:creationId xmlns:a16="http://schemas.microsoft.com/office/drawing/2014/main" id="{71D096C7-1A52-4425-9A06-46751EBABA8D}"/>
            </a:ext>
          </a:extLst>
        </xdr:cNvPr>
        <xdr:cNvSpPr/>
      </xdr:nvSpPr>
      <xdr:spPr>
        <a:xfrm>
          <a:off x="7839076" y="5314678"/>
          <a:ext cx="307189" cy="18362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616752</xdr:colOff>
      <xdr:row>38</xdr:row>
      <xdr:rowOff>82983</xdr:rowOff>
    </xdr:from>
    <xdr:to>
      <xdr:col>5</xdr:col>
      <xdr:colOff>773905</xdr:colOff>
      <xdr:row>39</xdr:row>
      <xdr:rowOff>202411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C6DCB83-F353-47B4-84CB-E0786C0BE0A6}"/>
            </a:ext>
          </a:extLst>
        </xdr:cNvPr>
        <xdr:cNvSpPr/>
      </xdr:nvSpPr>
      <xdr:spPr>
        <a:xfrm rot="5400000">
          <a:off x="5074265" y="9274795"/>
          <a:ext cx="367078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</xdr:col>
      <xdr:colOff>14726</xdr:colOff>
      <xdr:row>0</xdr:row>
      <xdr:rowOff>0</xdr:rowOff>
    </xdr:from>
    <xdr:to>
      <xdr:col>1</xdr:col>
      <xdr:colOff>1089305</xdr:colOff>
      <xdr:row>1</xdr:row>
      <xdr:rowOff>328799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53FECE-30A5-405B-A3B7-1B4BA232B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51" y="0"/>
          <a:ext cx="1074579" cy="10336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154781</xdr:colOff>
      <xdr:row>10</xdr:row>
      <xdr:rowOff>247383</xdr:rowOff>
    </xdr:from>
    <xdr:to>
      <xdr:col>9</xdr:col>
      <xdr:colOff>461970</xdr:colOff>
      <xdr:row>11</xdr:row>
      <xdr:rowOff>178593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A3EA7AE5-CEE9-4663-94C0-5D03F2880A51}"/>
            </a:ext>
          </a:extLst>
        </xdr:cNvPr>
        <xdr:cNvSpPr/>
      </xdr:nvSpPr>
      <xdr:spPr>
        <a:xfrm>
          <a:off x="7841456" y="3085833"/>
          <a:ext cx="307189" cy="1788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10</xdr:col>
      <xdr:colOff>52066</xdr:colOff>
      <xdr:row>0</xdr:row>
      <xdr:rowOff>54280</xdr:rowOff>
    </xdr:from>
    <xdr:to>
      <xdr:col>11</xdr:col>
      <xdr:colOff>666743</xdr:colOff>
      <xdr:row>1</xdr:row>
      <xdr:rowOff>285750</xdr:rowOff>
    </xdr:to>
    <xdr:pic>
      <xdr:nvPicPr>
        <xdr:cNvPr id="5" name="Imagen 4" descr="Policía de Investigaciones de Chile - Wikipedia, la enciclopedia libre">
          <a:extLst>
            <a:ext uri="{FF2B5EF4-FFF2-40B4-BE49-F238E27FC236}">
              <a16:creationId xmlns:a16="http://schemas.microsoft.com/office/drawing/2014/main" id="{66E59860-5B1E-4C21-8664-7A487927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9766" y="54280"/>
          <a:ext cx="1195702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152401</xdr:colOff>
      <xdr:row>20</xdr:row>
      <xdr:rowOff>209278</xdr:rowOff>
    </xdr:from>
    <xdr:to>
      <xdr:col>9</xdr:col>
      <xdr:colOff>459590</xdr:colOff>
      <xdr:row>21</xdr:row>
      <xdr:rowOff>164300</xdr:rowOff>
    </xdr:to>
    <xdr:sp macro="" textlink="">
      <xdr:nvSpPr>
        <xdr:cNvPr id="6" name="Flecha: hacia la izquierda 5">
          <a:extLst>
            <a:ext uri="{FF2B5EF4-FFF2-40B4-BE49-F238E27FC236}">
              <a16:creationId xmlns:a16="http://schemas.microsoft.com/office/drawing/2014/main" id="{E5554534-B2A6-471D-86CC-22DBDAABE5F4}"/>
            </a:ext>
          </a:extLst>
        </xdr:cNvPr>
        <xdr:cNvSpPr/>
      </xdr:nvSpPr>
      <xdr:spPr>
        <a:xfrm>
          <a:off x="7839076" y="5314678"/>
          <a:ext cx="307189" cy="18362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616752</xdr:colOff>
      <xdr:row>38</xdr:row>
      <xdr:rowOff>82983</xdr:rowOff>
    </xdr:from>
    <xdr:to>
      <xdr:col>5</xdr:col>
      <xdr:colOff>773905</xdr:colOff>
      <xdr:row>39</xdr:row>
      <xdr:rowOff>202411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1C756B7F-3032-48B8-8F24-CED41838B7C0}"/>
            </a:ext>
          </a:extLst>
        </xdr:cNvPr>
        <xdr:cNvSpPr/>
      </xdr:nvSpPr>
      <xdr:spPr>
        <a:xfrm rot="5400000">
          <a:off x="5074265" y="9274795"/>
          <a:ext cx="367078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</xdr:col>
      <xdr:colOff>14726</xdr:colOff>
      <xdr:row>0</xdr:row>
      <xdr:rowOff>0</xdr:rowOff>
    </xdr:from>
    <xdr:to>
      <xdr:col>1</xdr:col>
      <xdr:colOff>1089305</xdr:colOff>
      <xdr:row>1</xdr:row>
      <xdr:rowOff>328799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05CF64-91D4-4FE1-8F8A-B4D851845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51" y="0"/>
          <a:ext cx="1074579" cy="10336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154781</xdr:colOff>
      <xdr:row>10</xdr:row>
      <xdr:rowOff>247383</xdr:rowOff>
    </xdr:from>
    <xdr:to>
      <xdr:col>9</xdr:col>
      <xdr:colOff>461970</xdr:colOff>
      <xdr:row>11</xdr:row>
      <xdr:rowOff>178593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75E3E4B2-C1C6-40A2-847B-5392C881361B}"/>
            </a:ext>
          </a:extLst>
        </xdr:cNvPr>
        <xdr:cNvSpPr/>
      </xdr:nvSpPr>
      <xdr:spPr>
        <a:xfrm>
          <a:off x="7841456" y="3085833"/>
          <a:ext cx="307189" cy="1788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10</xdr:col>
      <xdr:colOff>52066</xdr:colOff>
      <xdr:row>0</xdr:row>
      <xdr:rowOff>54280</xdr:rowOff>
    </xdr:from>
    <xdr:to>
      <xdr:col>11</xdr:col>
      <xdr:colOff>666743</xdr:colOff>
      <xdr:row>1</xdr:row>
      <xdr:rowOff>285750</xdr:rowOff>
    </xdr:to>
    <xdr:pic>
      <xdr:nvPicPr>
        <xdr:cNvPr id="5" name="Imagen 4" descr="Policía de Investigaciones de Chile - Wikipedia, la enciclopedia libre">
          <a:extLst>
            <a:ext uri="{FF2B5EF4-FFF2-40B4-BE49-F238E27FC236}">
              <a16:creationId xmlns:a16="http://schemas.microsoft.com/office/drawing/2014/main" id="{EC2D0063-B574-42D6-A925-CA276AE4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9766" y="54280"/>
          <a:ext cx="1195702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152401</xdr:colOff>
      <xdr:row>20</xdr:row>
      <xdr:rowOff>209278</xdr:rowOff>
    </xdr:from>
    <xdr:to>
      <xdr:col>9</xdr:col>
      <xdr:colOff>459590</xdr:colOff>
      <xdr:row>21</xdr:row>
      <xdr:rowOff>164300</xdr:rowOff>
    </xdr:to>
    <xdr:sp macro="" textlink="">
      <xdr:nvSpPr>
        <xdr:cNvPr id="6" name="Flecha: hacia la izquierda 5">
          <a:extLst>
            <a:ext uri="{FF2B5EF4-FFF2-40B4-BE49-F238E27FC236}">
              <a16:creationId xmlns:a16="http://schemas.microsoft.com/office/drawing/2014/main" id="{CD2B48C6-DA63-4B16-B9AC-69A55EB92719}"/>
            </a:ext>
          </a:extLst>
        </xdr:cNvPr>
        <xdr:cNvSpPr/>
      </xdr:nvSpPr>
      <xdr:spPr>
        <a:xfrm>
          <a:off x="7839076" y="5314678"/>
          <a:ext cx="307189" cy="18362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8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10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12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14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1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8C31F-4779-4679-BF00-1E90DEE87A0A}">
  <sheetPr>
    <tabColor rgb="FFC00000"/>
    <pageSetUpPr fitToPage="1"/>
  </sheetPr>
  <dimension ref="B1:P52"/>
  <sheetViews>
    <sheetView showGridLines="0" tabSelected="1" zoomScale="80" zoomScaleNormal="80" zoomScalePageLayoutView="70" workbookViewId="0">
      <selection activeCell="D4" sqref="D4:M4"/>
    </sheetView>
  </sheetViews>
  <sheetFormatPr baseColWidth="10" defaultColWidth="11.42578125" defaultRowHeight="15" x14ac:dyDescent="0.25"/>
  <cols>
    <col min="1" max="1" width="2.7109375" style="1" customWidth="1"/>
    <col min="2" max="2" width="11.7109375" style="1" customWidth="1"/>
    <col min="3" max="3" width="7.140625" style="1" customWidth="1"/>
    <col min="4" max="4" width="11.5703125" style="1" customWidth="1"/>
    <col min="5" max="12" width="11.7109375" style="1" customWidth="1"/>
    <col min="13" max="13" width="11.7109375" style="55" customWidth="1"/>
    <col min="14" max="16384" width="11.42578125" style="1"/>
  </cols>
  <sheetData>
    <row r="1" spans="2:16" ht="55.5" customHeight="1" x14ac:dyDescent="0.3">
      <c r="E1" s="155" t="s">
        <v>0</v>
      </c>
      <c r="F1" s="155"/>
      <c r="G1" s="155"/>
      <c r="H1" s="155"/>
      <c r="I1" s="155"/>
      <c r="J1" s="54"/>
    </row>
    <row r="2" spans="2:16" ht="28.5" customHeight="1" x14ac:dyDescent="0.25">
      <c r="E2" s="2" t="s">
        <v>64</v>
      </c>
      <c r="F2" s="56"/>
      <c r="G2" s="56"/>
      <c r="H2" s="56"/>
      <c r="I2" s="56"/>
      <c r="P2"/>
    </row>
    <row r="3" spans="2:16" ht="20.100000000000001" customHeight="1" x14ac:dyDescent="0.25">
      <c r="M3" s="50"/>
      <c r="N3" s="3"/>
    </row>
    <row r="4" spans="2:16" s="62" customFormat="1" ht="30.75" customHeight="1" x14ac:dyDescent="0.25">
      <c r="B4" s="156" t="s">
        <v>35</v>
      </c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2:16" ht="15.95" customHeight="1" x14ac:dyDescent="0.25">
      <c r="M5" s="50"/>
      <c r="N5" s="3"/>
    </row>
    <row r="6" spans="2:16" s="63" customFormat="1" ht="21.75" customHeight="1" x14ac:dyDescent="0.25">
      <c r="B6" s="158" t="s">
        <v>36</v>
      </c>
      <c r="C6" s="158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2:16" ht="8.1" customHeight="1" x14ac:dyDescent="0.25">
      <c r="M7" s="50"/>
      <c r="N7" s="3"/>
    </row>
    <row r="8" spans="2:16" s="51" customFormat="1" ht="20.100000000000001" customHeight="1" x14ac:dyDescent="0.25">
      <c r="B8" s="150" t="s">
        <v>37</v>
      </c>
      <c r="C8" s="150"/>
      <c r="D8" s="151"/>
      <c r="E8" s="151"/>
      <c r="F8" s="52"/>
      <c r="G8" s="52"/>
      <c r="H8" s="53"/>
      <c r="I8" s="152" t="s">
        <v>38</v>
      </c>
      <c r="J8" s="152"/>
      <c r="K8" s="153"/>
      <c r="L8" s="153"/>
      <c r="M8" s="52"/>
    </row>
    <row r="9" spans="2:16" s="61" customFormat="1" ht="20.100000000000001" customHeight="1" x14ac:dyDescent="0.25">
      <c r="B9" s="60"/>
      <c r="C9" s="60"/>
      <c r="D9" s="113"/>
      <c r="E9" s="113"/>
      <c r="F9" s="114"/>
      <c r="G9" s="114"/>
      <c r="H9" s="113"/>
      <c r="I9" s="115"/>
      <c r="J9" s="115"/>
      <c r="K9" s="121"/>
      <c r="L9" s="121"/>
      <c r="M9" s="114"/>
    </row>
    <row r="10" spans="2:16" s="51" customFormat="1" ht="20.100000000000001" customHeight="1" x14ac:dyDescent="0.25">
      <c r="B10" s="53"/>
      <c r="C10" s="53"/>
      <c r="D10" s="116"/>
      <c r="E10" s="117"/>
      <c r="F10" s="117"/>
      <c r="G10" s="118"/>
      <c r="H10" s="116"/>
      <c r="I10" s="119"/>
      <c r="J10" s="154" t="s">
        <v>65</v>
      </c>
      <c r="K10" s="154"/>
      <c r="L10" s="154"/>
      <c r="M10" s="154"/>
    </row>
    <row r="11" spans="2:16" s="51" customFormat="1" ht="20.100000000000001" customHeight="1" x14ac:dyDescent="0.25">
      <c r="B11" s="53"/>
      <c r="C11" s="53"/>
      <c r="D11" s="116"/>
      <c r="E11" s="117"/>
      <c r="F11" s="117"/>
      <c r="G11" s="118"/>
      <c r="H11" s="116"/>
      <c r="I11" s="119"/>
      <c r="J11" s="154"/>
      <c r="K11" s="154"/>
      <c r="L11" s="154"/>
      <c r="M11" s="154"/>
    </row>
    <row r="12" spans="2:16" ht="24.95" customHeight="1" x14ac:dyDescent="0.25">
      <c r="B12" s="185" t="s">
        <v>62</v>
      </c>
      <c r="C12" s="185"/>
      <c r="D12" s="185"/>
      <c r="E12" s="185"/>
      <c r="F12" s="185"/>
      <c r="G12" s="185"/>
      <c r="H12" s="185"/>
      <c r="I12" s="185"/>
      <c r="J12" s="122"/>
      <c r="K12" s="122"/>
      <c r="L12" s="122"/>
      <c r="M12" s="122"/>
      <c r="N12" s="3"/>
    </row>
    <row r="13" spans="2:16" ht="8.1" customHeight="1" thickBot="1" x14ac:dyDescent="0.3">
      <c r="M13" s="50"/>
      <c r="N13" s="3"/>
    </row>
    <row r="14" spans="2:16" ht="8.1" customHeight="1" thickBot="1" x14ac:dyDescent="0.3">
      <c r="B14" s="102"/>
      <c r="C14" s="103"/>
      <c r="D14" s="103"/>
      <c r="E14" s="103"/>
      <c r="F14" s="103"/>
      <c r="G14" s="103"/>
      <c r="H14" s="103"/>
      <c r="I14" s="104"/>
      <c r="L14" s="3"/>
      <c r="M14" s="1"/>
    </row>
    <row r="15" spans="2:16" ht="24.95" customHeight="1" thickBot="1" x14ac:dyDescent="0.3">
      <c r="B15" s="190" t="s">
        <v>80</v>
      </c>
      <c r="C15" s="191"/>
      <c r="D15" s="192"/>
      <c r="E15" s="188" t="s">
        <v>79</v>
      </c>
      <c r="F15" s="189"/>
      <c r="G15" s="189"/>
      <c r="H15" s="189"/>
      <c r="I15" s="78">
        <f>F36+1</f>
        <v>1</v>
      </c>
      <c r="K15" s="3"/>
      <c r="M15" s="1"/>
    </row>
    <row r="16" spans="2:16" ht="24.95" customHeight="1" thickBot="1" x14ac:dyDescent="0.3">
      <c r="B16" s="190"/>
      <c r="C16" s="191"/>
      <c r="D16" s="192"/>
      <c r="E16" s="186" t="s">
        <v>28</v>
      </c>
      <c r="F16" s="187"/>
      <c r="G16" s="187"/>
      <c r="H16" s="187"/>
      <c r="I16" s="65">
        <f>J39</f>
        <v>0</v>
      </c>
      <c r="K16" s="3"/>
      <c r="M16" s="1"/>
    </row>
    <row r="17" spans="2:14" ht="24.95" customHeight="1" thickBot="1" x14ac:dyDescent="0.3">
      <c r="B17" s="190"/>
      <c r="C17" s="191"/>
      <c r="D17" s="192"/>
      <c r="E17" s="186" t="s">
        <v>29</v>
      </c>
      <c r="F17" s="187"/>
      <c r="G17" s="187"/>
      <c r="H17" s="187"/>
      <c r="I17" s="65">
        <f>J40</f>
        <v>0</v>
      </c>
      <c r="K17" s="3"/>
      <c r="M17" s="1"/>
    </row>
    <row r="18" spans="2:14" ht="24.95" customHeight="1" thickBot="1" x14ac:dyDescent="0.3">
      <c r="B18" s="190"/>
      <c r="C18" s="191"/>
      <c r="D18" s="192"/>
      <c r="E18" s="186" t="s">
        <v>39</v>
      </c>
      <c r="F18" s="187"/>
      <c r="G18" s="187"/>
      <c r="H18" s="187"/>
      <c r="I18" s="65">
        <f>M27</f>
        <v>0</v>
      </c>
      <c r="K18" s="3"/>
      <c r="M18" s="1"/>
    </row>
    <row r="19" spans="2:14" ht="24.95" customHeight="1" thickBot="1" x14ac:dyDescent="0.3">
      <c r="B19" s="190"/>
      <c r="C19" s="191"/>
      <c r="D19" s="192"/>
      <c r="E19" s="186" t="s">
        <v>40</v>
      </c>
      <c r="F19" s="187"/>
      <c r="G19" s="187"/>
      <c r="H19" s="187"/>
      <c r="I19" s="65">
        <f>M30</f>
        <v>0</v>
      </c>
      <c r="K19" s="3"/>
      <c r="M19" s="1"/>
    </row>
    <row r="20" spans="2:14" ht="24.95" customHeight="1" thickBot="1" x14ac:dyDescent="0.3">
      <c r="B20" s="190"/>
      <c r="C20" s="191"/>
      <c r="D20" s="192"/>
      <c r="E20" s="186" t="s">
        <v>34</v>
      </c>
      <c r="F20" s="187"/>
      <c r="G20" s="187"/>
      <c r="H20" s="187"/>
      <c r="I20" s="65">
        <f>J41</f>
        <v>0</v>
      </c>
      <c r="K20" s="3"/>
      <c r="M20" s="1"/>
    </row>
    <row r="21" spans="2:14" ht="24.95" customHeight="1" thickBot="1" x14ac:dyDescent="0.3">
      <c r="B21" s="193"/>
      <c r="C21" s="194"/>
      <c r="D21" s="195"/>
      <c r="E21" s="186" t="s">
        <v>77</v>
      </c>
      <c r="F21" s="187"/>
      <c r="G21" s="187"/>
      <c r="H21" s="187"/>
      <c r="I21" s="65">
        <f>J42</f>
        <v>0</v>
      </c>
      <c r="K21" s="3"/>
      <c r="M21" s="1"/>
    </row>
    <row r="22" spans="2:14" ht="32.25" thickBot="1" x14ac:dyDescent="0.3">
      <c r="G22" s="163" t="s">
        <v>22</v>
      </c>
      <c r="H22" s="163"/>
      <c r="I22" s="107">
        <f>SUM(I15:I21)</f>
        <v>1</v>
      </c>
      <c r="M22" s="50"/>
      <c r="N22" s="3"/>
    </row>
    <row r="23" spans="2:14" ht="24.75" customHeight="1" x14ac:dyDescent="0.25">
      <c r="M23" s="50"/>
      <c r="N23" s="3"/>
    </row>
    <row r="24" spans="2:14" ht="24.95" customHeight="1" x14ac:dyDescent="0.25">
      <c r="B24" s="185" t="s">
        <v>61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</row>
    <row r="25" spans="2:14" ht="6.75" customHeight="1" thickBot="1" x14ac:dyDescent="0.3">
      <c r="G25" s="57"/>
      <c r="I25" s="57"/>
    </row>
    <row r="26" spans="2:14" ht="20.25" customHeight="1" thickBot="1" x14ac:dyDescent="0.3">
      <c r="B26" s="175" t="s">
        <v>56</v>
      </c>
      <c r="C26" s="176"/>
      <c r="D26" s="176"/>
      <c r="E26" s="176"/>
      <c r="F26" s="177"/>
      <c r="G26" s="57"/>
      <c r="I26" s="175" t="s">
        <v>50</v>
      </c>
      <c r="J26" s="176"/>
      <c r="K26" s="176"/>
      <c r="L26" s="176"/>
      <c r="M26" s="177"/>
    </row>
    <row r="27" spans="2:14" ht="21.75" customHeight="1" thickBot="1" x14ac:dyDescent="0.3">
      <c r="B27" s="69">
        <v>1</v>
      </c>
      <c r="C27" s="72" t="s">
        <v>41</v>
      </c>
      <c r="D27" s="66"/>
      <c r="E27" s="73"/>
      <c r="F27" s="85">
        <f>'1 Balística'!D56</f>
        <v>0</v>
      </c>
      <c r="G27" s="57"/>
      <c r="I27" s="172" t="s">
        <v>55</v>
      </c>
      <c r="J27" s="173"/>
      <c r="K27" s="174"/>
      <c r="L27" s="105" t="s">
        <v>22</v>
      </c>
      <c r="M27" s="106">
        <f>ROUND(F36*13%,0)</f>
        <v>0</v>
      </c>
      <c r="N27" s="55"/>
    </row>
    <row r="28" spans="2:14" ht="21.75" customHeight="1" thickBot="1" x14ac:dyDescent="0.3">
      <c r="B28" s="70">
        <v>2</v>
      </c>
      <c r="C28" s="74" t="s">
        <v>42</v>
      </c>
      <c r="D28" s="67"/>
      <c r="E28" s="75"/>
      <c r="F28" s="97">
        <f>'2 Huellas'!D56</f>
        <v>0</v>
      </c>
      <c r="G28" s="57"/>
      <c r="M28" s="1"/>
      <c r="N28" s="55"/>
    </row>
    <row r="29" spans="2:14" ht="21.75" customHeight="1" thickBot="1" x14ac:dyDescent="0.3">
      <c r="B29" s="70">
        <v>3</v>
      </c>
      <c r="C29" s="74" t="s">
        <v>43</v>
      </c>
      <c r="D29" s="67"/>
      <c r="E29" s="75"/>
      <c r="F29" s="98">
        <f>'3 Bioquímica'!D56</f>
        <v>0</v>
      </c>
      <c r="G29" s="57"/>
      <c r="I29" s="175" t="s">
        <v>51</v>
      </c>
      <c r="J29" s="176"/>
      <c r="K29" s="176"/>
      <c r="L29" s="176"/>
      <c r="M29" s="177"/>
      <c r="N29" s="55"/>
    </row>
    <row r="30" spans="2:14" ht="21.75" customHeight="1" thickBot="1" x14ac:dyDescent="0.3">
      <c r="B30" s="70">
        <v>4</v>
      </c>
      <c r="C30" s="74" t="s">
        <v>44</v>
      </c>
      <c r="D30" s="67"/>
      <c r="E30" s="75"/>
      <c r="F30" s="98">
        <f>'4 Química'!D56</f>
        <v>0</v>
      </c>
      <c r="G30" s="57"/>
      <c r="I30" s="172" t="s">
        <v>54</v>
      </c>
      <c r="J30" s="173"/>
      <c r="K30" s="174"/>
      <c r="L30" s="105" t="s">
        <v>22</v>
      </c>
      <c r="M30" s="106">
        <f>IF($F$36&gt;45,4,IF($F$36&gt;30,3,IF($F$36&gt;0,2,0)))</f>
        <v>0</v>
      </c>
      <c r="N30" s="55"/>
    </row>
    <row r="31" spans="2:14" ht="21.75" customHeight="1" thickBot="1" x14ac:dyDescent="0.3">
      <c r="B31" s="70">
        <v>5</v>
      </c>
      <c r="C31" s="74" t="s">
        <v>45</v>
      </c>
      <c r="D31" s="67"/>
      <c r="E31" s="75"/>
      <c r="F31" s="98">
        <f>'5 Planimetría'!D56</f>
        <v>0</v>
      </c>
      <c r="G31" s="57"/>
      <c r="M31" s="1"/>
      <c r="N31" s="55"/>
    </row>
    <row r="32" spans="2:14" ht="21.75" customHeight="1" thickBot="1" x14ac:dyDescent="0.3">
      <c r="B32" s="70">
        <v>6</v>
      </c>
      <c r="C32" s="74" t="s">
        <v>46</v>
      </c>
      <c r="D32" s="67"/>
      <c r="E32" s="75"/>
      <c r="F32" s="98">
        <f>'6 Fotografía'!D56</f>
        <v>0</v>
      </c>
      <c r="G32" s="57"/>
      <c r="J32" s="164" t="s">
        <v>23</v>
      </c>
      <c r="K32" s="165"/>
      <c r="L32" s="44" t="s">
        <v>24</v>
      </c>
      <c r="M32" s="1"/>
      <c r="N32" s="55"/>
    </row>
    <row r="33" spans="2:14" ht="21.75" customHeight="1" x14ac:dyDescent="0.25">
      <c r="B33" s="70">
        <v>7</v>
      </c>
      <c r="C33" s="74" t="s">
        <v>47</v>
      </c>
      <c r="D33" s="67"/>
      <c r="E33" s="75"/>
      <c r="F33" s="98">
        <f>'7 Mecánica'!D56</f>
        <v>0</v>
      </c>
      <c r="G33" s="57"/>
      <c r="J33" s="178" t="s">
        <v>25</v>
      </c>
      <c r="K33" s="179"/>
      <c r="L33" s="45">
        <v>2</v>
      </c>
      <c r="M33" s="1"/>
      <c r="N33" s="55"/>
    </row>
    <row r="34" spans="2:14" ht="21.75" customHeight="1" x14ac:dyDescent="0.25">
      <c r="B34" s="70">
        <v>8</v>
      </c>
      <c r="C34" s="74" t="s">
        <v>48</v>
      </c>
      <c r="D34" s="67"/>
      <c r="E34" s="75"/>
      <c r="F34" s="98">
        <f>'8 Documentales'!D56</f>
        <v>0</v>
      </c>
      <c r="G34" s="57"/>
      <c r="J34" s="180" t="s">
        <v>26</v>
      </c>
      <c r="K34" s="181"/>
      <c r="L34" s="46">
        <v>3</v>
      </c>
      <c r="M34" s="1"/>
      <c r="N34" s="55"/>
    </row>
    <row r="35" spans="2:14" ht="21.75" customHeight="1" thickBot="1" x14ac:dyDescent="0.3">
      <c r="B35" s="71">
        <v>9</v>
      </c>
      <c r="C35" s="76" t="s">
        <v>49</v>
      </c>
      <c r="D35" s="68"/>
      <c r="E35" s="77"/>
      <c r="F35" s="99">
        <f>'9 Contabilidad'!D56</f>
        <v>0</v>
      </c>
      <c r="G35" s="57"/>
      <c r="J35" s="180" t="s">
        <v>27</v>
      </c>
      <c r="K35" s="181"/>
      <c r="L35" s="46">
        <v>4</v>
      </c>
      <c r="M35" s="1"/>
      <c r="N35" s="55"/>
    </row>
    <row r="36" spans="2:14" ht="21" customHeight="1" thickBot="1" x14ac:dyDescent="0.3">
      <c r="B36" s="58"/>
      <c r="C36" s="160" t="s">
        <v>22</v>
      </c>
      <c r="D36" s="161"/>
      <c r="E36" s="162"/>
      <c r="F36" s="84">
        <f>SUM(F27:F35)</f>
        <v>0</v>
      </c>
      <c r="G36" s="57"/>
      <c r="M36" s="1"/>
      <c r="N36" s="55"/>
    </row>
    <row r="37" spans="2:14" ht="21" customHeight="1" x14ac:dyDescent="0.25">
      <c r="B37" s="58"/>
      <c r="C37" s="100"/>
      <c r="D37" s="100"/>
      <c r="E37" s="101"/>
      <c r="F37" s="80"/>
      <c r="G37" s="57"/>
      <c r="M37" s="1"/>
      <c r="N37" s="55"/>
    </row>
    <row r="38" spans="2:14" ht="21" customHeight="1" thickBot="1" x14ac:dyDescent="0.3">
      <c r="B38" s="182" t="s">
        <v>52</v>
      </c>
      <c r="C38" s="183"/>
      <c r="D38" s="183"/>
      <c r="E38" s="183"/>
      <c r="F38" s="183"/>
      <c r="G38" s="183"/>
      <c r="H38" s="183"/>
      <c r="I38" s="183"/>
      <c r="J38" s="184"/>
    </row>
    <row r="39" spans="2:14" ht="21" customHeight="1" x14ac:dyDescent="0.25">
      <c r="B39" s="141" t="s">
        <v>53</v>
      </c>
      <c r="C39" s="142"/>
      <c r="D39" s="142"/>
      <c r="E39" s="142"/>
      <c r="F39" s="143"/>
      <c r="G39" s="166" t="s">
        <v>28</v>
      </c>
      <c r="H39" s="167"/>
      <c r="I39" s="168"/>
      <c r="J39" s="47"/>
    </row>
    <row r="40" spans="2:14" ht="21.75" thickBot="1" x14ac:dyDescent="0.3">
      <c r="B40" s="144"/>
      <c r="C40" s="145"/>
      <c r="D40" s="145"/>
      <c r="E40" s="145"/>
      <c r="F40" s="146"/>
      <c r="G40" s="169" t="s">
        <v>29</v>
      </c>
      <c r="H40" s="170"/>
      <c r="I40" s="171"/>
      <c r="J40" s="48"/>
    </row>
    <row r="41" spans="2:14" ht="21" customHeight="1" x14ac:dyDescent="0.25">
      <c r="B41" s="141" t="s">
        <v>78</v>
      </c>
      <c r="C41" s="142"/>
      <c r="D41" s="142"/>
      <c r="E41" s="142"/>
      <c r="F41" s="143"/>
      <c r="G41" s="123" t="s">
        <v>34</v>
      </c>
      <c r="H41" s="124"/>
      <c r="I41" s="125"/>
      <c r="J41" s="47"/>
    </row>
    <row r="42" spans="2:14" ht="21.75" thickBot="1" x14ac:dyDescent="0.3">
      <c r="B42" s="144"/>
      <c r="C42" s="145"/>
      <c r="D42" s="145"/>
      <c r="E42" s="145"/>
      <c r="F42" s="146"/>
      <c r="G42" s="126" t="s">
        <v>77</v>
      </c>
      <c r="H42" s="127"/>
      <c r="I42" s="128"/>
      <c r="J42" s="48"/>
    </row>
    <row r="43" spans="2:14" ht="21.75" customHeight="1" thickBot="1" x14ac:dyDescent="0.3">
      <c r="G43" s="147" t="s">
        <v>22</v>
      </c>
      <c r="H43" s="148"/>
      <c r="I43" s="149"/>
      <c r="J43" s="120">
        <f>SUM(J39:J42)</f>
        <v>0</v>
      </c>
    </row>
    <row r="45" spans="2:14" ht="15.75" thickBot="1" x14ac:dyDescent="0.3"/>
    <row r="46" spans="2:14" ht="19.5" thickBot="1" x14ac:dyDescent="0.3">
      <c r="B46" s="129" t="s">
        <v>30</v>
      </c>
      <c r="C46" s="130"/>
      <c r="D46" s="130"/>
      <c r="E46" s="130"/>
      <c r="F46" s="130"/>
      <c r="G46" s="130"/>
      <c r="H46" s="130"/>
      <c r="I46" s="130"/>
      <c r="J46" s="131"/>
    </row>
    <row r="47" spans="2:14" x14ac:dyDescent="0.25">
      <c r="B47" s="132"/>
      <c r="C47" s="133"/>
      <c r="D47" s="133"/>
      <c r="E47" s="133"/>
      <c r="F47" s="133"/>
      <c r="G47" s="133"/>
      <c r="H47" s="133"/>
      <c r="I47" s="133"/>
      <c r="J47" s="134"/>
    </row>
    <row r="48" spans="2:14" x14ac:dyDescent="0.25">
      <c r="B48" s="135"/>
      <c r="C48" s="136"/>
      <c r="D48" s="136"/>
      <c r="E48" s="136"/>
      <c r="F48" s="136"/>
      <c r="G48" s="136"/>
      <c r="H48" s="136"/>
      <c r="I48" s="136"/>
      <c r="J48" s="137"/>
    </row>
    <row r="49" spans="2:10" x14ac:dyDescent="0.25">
      <c r="B49" s="135"/>
      <c r="C49" s="136"/>
      <c r="D49" s="136"/>
      <c r="E49" s="136"/>
      <c r="F49" s="136"/>
      <c r="G49" s="136"/>
      <c r="H49" s="136"/>
      <c r="I49" s="136"/>
      <c r="J49" s="137"/>
    </row>
    <row r="50" spans="2:10" x14ac:dyDescent="0.25">
      <c r="B50" s="135"/>
      <c r="C50" s="136"/>
      <c r="D50" s="136"/>
      <c r="E50" s="136"/>
      <c r="F50" s="136"/>
      <c r="G50" s="136"/>
      <c r="H50" s="136"/>
      <c r="I50" s="136"/>
      <c r="J50" s="137"/>
    </row>
    <row r="51" spans="2:10" x14ac:dyDescent="0.25">
      <c r="B51" s="135"/>
      <c r="C51" s="136"/>
      <c r="D51" s="136"/>
      <c r="E51" s="136"/>
      <c r="F51" s="136"/>
      <c r="G51" s="136"/>
      <c r="H51" s="136"/>
      <c r="I51" s="136"/>
      <c r="J51" s="137"/>
    </row>
    <row r="52" spans="2:10" ht="15.75" thickBot="1" x14ac:dyDescent="0.3">
      <c r="B52" s="138"/>
      <c r="C52" s="139"/>
      <c r="D52" s="139"/>
      <c r="E52" s="139"/>
      <c r="F52" s="139"/>
      <c r="G52" s="139"/>
      <c r="H52" s="139"/>
      <c r="I52" s="139"/>
      <c r="J52" s="140"/>
    </row>
  </sheetData>
  <sheetProtection algorithmName="SHA-512" hashValue="rlcGffbj+/hG0FaeaHbpZEejpXuH4qMzj1oWD9g4/NjwUBgxmPelncCqRZ6BDTV7zy+A+oF7uiUzSiTPz7X8Tw==" saltValue="hu4Vc0xPv80CM/8L/VyaXw==" spinCount="100000" sheet="1" objects="1" scenarios="1" selectLockedCells="1"/>
  <mergeCells count="41">
    <mergeCell ref="B12:I12"/>
    <mergeCell ref="I26:M26"/>
    <mergeCell ref="E18:H18"/>
    <mergeCell ref="E15:H15"/>
    <mergeCell ref="E19:H19"/>
    <mergeCell ref="B26:F26"/>
    <mergeCell ref="B24:M24"/>
    <mergeCell ref="E21:H21"/>
    <mergeCell ref="E16:H16"/>
    <mergeCell ref="E17:H17"/>
    <mergeCell ref="E20:H20"/>
    <mergeCell ref="B15:D21"/>
    <mergeCell ref="C36:E36"/>
    <mergeCell ref="G22:H22"/>
    <mergeCell ref="J32:K32"/>
    <mergeCell ref="B39:F40"/>
    <mergeCell ref="G39:I39"/>
    <mergeCell ref="G40:I40"/>
    <mergeCell ref="I27:K27"/>
    <mergeCell ref="I30:K30"/>
    <mergeCell ref="I29:M29"/>
    <mergeCell ref="J33:K33"/>
    <mergeCell ref="J34:K34"/>
    <mergeCell ref="J35:K35"/>
    <mergeCell ref="B38:J38"/>
    <mergeCell ref="E1:I1"/>
    <mergeCell ref="B4:C4"/>
    <mergeCell ref="D4:M4"/>
    <mergeCell ref="B6:C6"/>
    <mergeCell ref="D6:M6"/>
    <mergeCell ref="B8:C8"/>
    <mergeCell ref="D8:E8"/>
    <mergeCell ref="I8:J8"/>
    <mergeCell ref="K8:L8"/>
    <mergeCell ref="J10:M11"/>
    <mergeCell ref="G41:I41"/>
    <mergeCell ref="G42:I42"/>
    <mergeCell ref="B46:J46"/>
    <mergeCell ref="B47:J52"/>
    <mergeCell ref="B41:F42"/>
    <mergeCell ref="G43:I43"/>
  </mergeCells>
  <pageMargins left="0.78740157480314965" right="0.78740157480314965" top="0.78740157480314965" bottom="0.78740157480314965" header="0.19685039370078741" footer="0.19685039370078741"/>
  <pageSetup scale="63" fitToHeight="0" orientation="portrait" r:id="rId1"/>
  <headerFooter>
    <oddFooter>&amp;CMinisterio de Desarrollo Social y Familia - Policía de Investigaciones de Chile&amp;R&amp;P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2C492-4450-4320-B28C-DDE3D199D8EE}">
  <sheetPr>
    <tabColor theme="8" tint="0.79998168889431442"/>
    <pageSetUpPr fitToPage="1"/>
  </sheetPr>
  <dimension ref="B1:O58"/>
  <sheetViews>
    <sheetView showGridLines="0" zoomScale="80" zoomScaleNormal="80" workbookViewId="0">
      <selection activeCell="C11" sqref="C11"/>
    </sheetView>
  </sheetViews>
  <sheetFormatPr baseColWidth="10" defaultColWidth="11.42578125" defaultRowHeight="15" x14ac:dyDescent="0.25"/>
  <cols>
    <col min="1" max="1" width="2.42578125" style="1" customWidth="1"/>
    <col min="2" max="2" width="30.855468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2:15" ht="55.5" customHeight="1" x14ac:dyDescent="0.3">
      <c r="C1" s="207" t="s">
        <v>0</v>
      </c>
      <c r="D1" s="207"/>
      <c r="E1" s="207"/>
      <c r="F1" s="207"/>
      <c r="G1" s="207"/>
      <c r="H1" s="207"/>
      <c r="I1" s="207"/>
    </row>
    <row r="2" spans="2:15" ht="28.5" customHeight="1" x14ac:dyDescent="0.25">
      <c r="C2" s="2" t="s">
        <v>64</v>
      </c>
      <c r="O2"/>
    </row>
    <row r="3" spans="2:15" s="108" customFormat="1" ht="18.75" x14ac:dyDescent="0.25">
      <c r="C3" s="109" t="s">
        <v>36</v>
      </c>
      <c r="D3" s="221">
        <f>LACRIM!D6</f>
        <v>0</v>
      </c>
      <c r="E3" s="221"/>
      <c r="F3" s="221"/>
      <c r="G3" s="221"/>
      <c r="H3" s="221"/>
      <c r="I3" s="221"/>
      <c r="J3" s="110"/>
      <c r="K3" s="110"/>
    </row>
    <row r="4" spans="2:15" s="111" customFormat="1" ht="18.75" x14ac:dyDescent="0.25">
      <c r="C4" s="109" t="s">
        <v>83</v>
      </c>
      <c r="D4" s="221">
        <f>LACRIM!D8</f>
        <v>0</v>
      </c>
      <c r="E4" s="221"/>
    </row>
    <row r="5" spans="2:15" ht="20.100000000000001" customHeight="1" x14ac:dyDescent="0.25">
      <c r="L5" s="3"/>
      <c r="M5" s="3"/>
    </row>
    <row r="6" spans="2:15" s="3" customFormat="1" ht="55.5" customHeight="1" x14ac:dyDescent="0.7">
      <c r="B6" s="198" t="s">
        <v>76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2:15" ht="15.95" customHeight="1" x14ac:dyDescent="0.25">
      <c r="G7" s="206" t="s">
        <v>65</v>
      </c>
      <c r="H7" s="206"/>
      <c r="I7" s="206"/>
      <c r="K7" s="81"/>
      <c r="L7" s="90"/>
      <c r="M7" s="3"/>
    </row>
    <row r="8" spans="2:15" ht="21.75" customHeight="1" x14ac:dyDescent="0.25">
      <c r="B8" s="91" t="s">
        <v>67</v>
      </c>
      <c r="D8" s="56"/>
      <c r="G8" s="206"/>
      <c r="H8" s="206"/>
      <c r="I8" s="206"/>
      <c r="K8" s="90"/>
      <c r="L8" s="90"/>
      <c r="M8" s="3"/>
    </row>
    <row r="9" spans="2:15" ht="8.1" customHeight="1" x14ac:dyDescent="0.25">
      <c r="G9" s="6"/>
      <c r="J9" s="5"/>
      <c r="K9" s="90"/>
      <c r="L9" s="90"/>
      <c r="M9" s="3"/>
    </row>
    <row r="10" spans="2:15" ht="20.100000000000001" customHeight="1" x14ac:dyDescent="0.25">
      <c r="B10" s="208" t="s">
        <v>1</v>
      </c>
      <c r="C10" s="209"/>
      <c r="D10" s="209"/>
      <c r="E10" s="209"/>
      <c r="F10" s="209"/>
      <c r="G10" s="209"/>
      <c r="H10" s="209"/>
      <c r="I10" s="209"/>
      <c r="J10" s="5"/>
      <c r="K10" s="90"/>
      <c r="L10" s="90"/>
    </row>
    <row r="11" spans="2:15" ht="20.100000000000001" customHeight="1" thickBot="1" x14ac:dyDescent="0.3">
      <c r="B11" s="7" t="s">
        <v>2</v>
      </c>
      <c r="C11" s="8">
        <v>2015</v>
      </c>
      <c r="D11" s="9">
        <f>C11+1</f>
        <v>2016</v>
      </c>
      <c r="E11" s="9">
        <f t="shared" ref="E11:G11" si="0">D11+1</f>
        <v>2017</v>
      </c>
      <c r="F11" s="9">
        <f t="shared" si="0"/>
        <v>2018</v>
      </c>
      <c r="G11" s="9">
        <f t="shared" si="0"/>
        <v>2019</v>
      </c>
      <c r="H11" s="9">
        <f>G11+1</f>
        <v>2020</v>
      </c>
      <c r="I11" s="9" t="s">
        <v>3</v>
      </c>
      <c r="K11" s="204" t="s">
        <v>4</v>
      </c>
      <c r="L11" s="204"/>
    </row>
    <row r="12" spans="2:15" ht="15" customHeight="1" thickBot="1" x14ac:dyDescent="0.3">
      <c r="B12" s="11" t="s">
        <v>31</v>
      </c>
      <c r="C12" s="12"/>
      <c r="D12" s="12"/>
      <c r="E12" s="12"/>
      <c r="F12" s="12"/>
      <c r="G12" s="12"/>
      <c r="H12" s="12"/>
      <c r="I12" s="96" t="e">
        <f>AVERAGE(C12:H12)</f>
        <v>#DIV/0!</v>
      </c>
      <c r="J12" s="10"/>
      <c r="K12" s="204"/>
      <c r="L12" s="204"/>
    </row>
    <row r="13" spans="2:15" ht="15" customHeight="1" thickBot="1" x14ac:dyDescent="0.3">
      <c r="B13" s="13" t="s">
        <v>32</v>
      </c>
      <c r="C13" s="12"/>
      <c r="D13" s="12"/>
      <c r="E13" s="12"/>
      <c r="F13" s="12"/>
      <c r="G13" s="12"/>
      <c r="H13" s="12"/>
      <c r="I13" s="96" t="e">
        <f t="shared" ref="I13" si="1">AVERAGE(C13:H13)</f>
        <v>#DIV/0!</v>
      </c>
      <c r="J13" s="10"/>
      <c r="K13" s="204"/>
      <c r="L13" s="204"/>
    </row>
    <row r="14" spans="2:15" ht="20.100000000000001" customHeight="1" x14ac:dyDescent="0.25">
      <c r="K14" s="204"/>
      <c r="L14" s="204"/>
    </row>
    <row r="15" spans="2:15" ht="21" x14ac:dyDescent="0.25">
      <c r="B15" s="208" t="s">
        <v>5</v>
      </c>
      <c r="C15" s="216"/>
      <c r="D15" s="216"/>
      <c r="E15" s="216"/>
      <c r="F15" s="216"/>
      <c r="G15" s="216"/>
      <c r="H15" s="216"/>
      <c r="I15" s="216"/>
    </row>
    <row r="16" spans="2:15" s="14" customFormat="1" ht="18" thickBot="1" x14ac:dyDescent="0.3">
      <c r="B16" s="15" t="s">
        <v>2</v>
      </c>
      <c r="C16" s="92">
        <f>$C$11</f>
        <v>2015</v>
      </c>
      <c r="D16" s="92">
        <f>$D$11</f>
        <v>2016</v>
      </c>
      <c r="E16" s="92">
        <f>$E$11</f>
        <v>2017</v>
      </c>
      <c r="F16" s="92">
        <f>$F$11</f>
        <v>2018</v>
      </c>
      <c r="G16" s="92">
        <f>$G$11</f>
        <v>2019</v>
      </c>
      <c r="H16" s="92">
        <f>$H$11</f>
        <v>2020</v>
      </c>
      <c r="I16" s="92" t="s">
        <v>3</v>
      </c>
    </row>
    <row r="17" spans="2:12" ht="15" customHeight="1" thickBot="1" x14ac:dyDescent="0.3">
      <c r="B17" s="11" t="s">
        <v>31</v>
      </c>
      <c r="C17" s="17" t="s">
        <v>6</v>
      </c>
      <c r="D17" s="17" t="e">
        <f t="shared" ref="D17:H18" si="2">(D12-C12)/C12</f>
        <v>#DIV/0!</v>
      </c>
      <c r="E17" s="17" t="e">
        <f t="shared" si="2"/>
        <v>#DIV/0!</v>
      </c>
      <c r="F17" s="17" t="e">
        <f t="shared" si="2"/>
        <v>#DIV/0!</v>
      </c>
      <c r="G17" s="17" t="e">
        <f t="shared" si="2"/>
        <v>#DIV/0!</v>
      </c>
      <c r="H17" s="17" t="e">
        <f t="shared" si="2"/>
        <v>#DIV/0!</v>
      </c>
      <c r="I17" s="18" t="e">
        <f>AVERAGE(D17:H17)</f>
        <v>#DIV/0!</v>
      </c>
    </row>
    <row r="18" spans="2:12" ht="15" customHeight="1" thickBot="1" x14ac:dyDescent="0.3">
      <c r="B18" s="13" t="s">
        <v>32</v>
      </c>
      <c r="C18" s="19" t="s">
        <v>6</v>
      </c>
      <c r="D18" s="19" t="e">
        <f t="shared" si="2"/>
        <v>#DIV/0!</v>
      </c>
      <c r="E18" s="19" t="e">
        <f t="shared" si="2"/>
        <v>#DIV/0!</v>
      </c>
      <c r="F18" s="19" t="e">
        <f t="shared" si="2"/>
        <v>#DIV/0!</v>
      </c>
      <c r="G18" s="19" t="e">
        <f t="shared" si="2"/>
        <v>#DIV/0!</v>
      </c>
      <c r="H18" s="19" t="e">
        <f t="shared" si="2"/>
        <v>#DIV/0!</v>
      </c>
      <c r="I18" s="20" t="e">
        <f t="shared" ref="I18" si="3">AVERAGE(D18:H18)</f>
        <v>#DIV/0!</v>
      </c>
    </row>
    <row r="19" spans="2:12" ht="20.100000000000001" customHeight="1" thickBot="1" x14ac:dyDescent="0.3">
      <c r="B19" s="22"/>
      <c r="C19" s="21"/>
      <c r="D19" s="21"/>
      <c r="E19" s="21"/>
      <c r="F19" s="21"/>
      <c r="G19" s="21"/>
      <c r="H19" s="21"/>
      <c r="I19" s="23"/>
      <c r="J19" s="23"/>
    </row>
    <row r="20" spans="2:12" ht="21" customHeight="1" thickBot="1" x14ac:dyDescent="0.3">
      <c r="B20" s="196" t="s">
        <v>7</v>
      </c>
      <c r="C20" s="217"/>
      <c r="D20" s="217"/>
      <c r="E20" s="217"/>
      <c r="F20" s="217"/>
      <c r="G20" s="217"/>
      <c r="H20" s="217"/>
      <c r="I20" s="197"/>
    </row>
    <row r="21" spans="2:12" s="14" customFormat="1" ht="18" customHeight="1" thickBot="1" x14ac:dyDescent="0.3">
      <c r="B21" s="15" t="s">
        <v>8</v>
      </c>
      <c r="C21" s="24">
        <f>$C$11</f>
        <v>2015</v>
      </c>
      <c r="D21" s="24">
        <f>$D$11</f>
        <v>2016</v>
      </c>
      <c r="E21" s="24">
        <f>$E$11</f>
        <v>2017</v>
      </c>
      <c r="F21" s="24">
        <f>$F$11</f>
        <v>2018</v>
      </c>
      <c r="G21" s="24">
        <f>$G$11</f>
        <v>2019</v>
      </c>
      <c r="H21" s="24">
        <f>$H$11</f>
        <v>2020</v>
      </c>
      <c r="I21" s="92" t="s">
        <v>3</v>
      </c>
      <c r="K21" s="218" t="s">
        <v>66</v>
      </c>
      <c r="L21" s="218"/>
    </row>
    <row r="22" spans="2:12" ht="15" customHeight="1" thickBot="1" x14ac:dyDescent="0.3">
      <c r="B22" s="11" t="s">
        <v>81</v>
      </c>
      <c r="C22" s="25"/>
      <c r="D22" s="25"/>
      <c r="E22" s="25"/>
      <c r="F22" s="25"/>
      <c r="G22" s="25"/>
      <c r="H22" s="25"/>
      <c r="I22" s="92" t="s">
        <v>6</v>
      </c>
      <c r="K22" s="218"/>
      <c r="L22" s="218"/>
    </row>
    <row r="23" spans="2:12" ht="15" customHeight="1" thickBot="1" x14ac:dyDescent="0.3">
      <c r="B23" s="13" t="s">
        <v>82</v>
      </c>
      <c r="C23" s="26" t="s">
        <v>6</v>
      </c>
      <c r="D23" s="26" t="e">
        <f>(D22-C22)/C22</f>
        <v>#DIV/0!</v>
      </c>
      <c r="E23" s="26" t="e">
        <f t="shared" ref="E23" si="4">(E22-D22)/D22</f>
        <v>#DIV/0!</v>
      </c>
      <c r="F23" s="26" t="e">
        <f>(F22-E22)/E22</f>
        <v>#DIV/0!</v>
      </c>
      <c r="G23" s="26" t="e">
        <f>(G22-F22)/F22</f>
        <v>#DIV/0!</v>
      </c>
      <c r="H23" s="26" t="e">
        <f>(H22-G22)/G22</f>
        <v>#DIV/0!</v>
      </c>
      <c r="I23" s="27" t="e">
        <f>AVERAGE(D23:H23)</f>
        <v>#DIV/0!</v>
      </c>
      <c r="K23" s="218"/>
      <c r="L23" s="218"/>
    </row>
    <row r="24" spans="2:12" ht="20.100000000000001" customHeight="1" thickBot="1" x14ac:dyDescent="0.3"/>
    <row r="25" spans="2:12" ht="21" customHeight="1" thickBot="1" x14ac:dyDescent="0.3">
      <c r="B25" s="219" t="s">
        <v>9</v>
      </c>
      <c r="C25" s="220"/>
      <c r="D25" s="220"/>
      <c r="E25" s="220"/>
      <c r="F25" s="220"/>
      <c r="G25" s="220"/>
      <c r="H25" s="220"/>
      <c r="I25" s="220"/>
    </row>
    <row r="26" spans="2:12" s="14" customFormat="1" ht="18" thickBot="1" x14ac:dyDescent="0.3">
      <c r="B26" s="15" t="s">
        <v>2</v>
      </c>
      <c r="C26" s="92">
        <f>$C$11</f>
        <v>2015</v>
      </c>
      <c r="D26" s="92">
        <f>$D$11</f>
        <v>2016</v>
      </c>
      <c r="E26" s="92">
        <f>$E$11</f>
        <v>2017</v>
      </c>
      <c r="F26" s="92">
        <f>$F$11</f>
        <v>2018</v>
      </c>
      <c r="G26" s="92">
        <f>$G$11</f>
        <v>2019</v>
      </c>
      <c r="H26" s="92">
        <f>$H$11</f>
        <v>2020</v>
      </c>
      <c r="I26" s="15" t="s">
        <v>3</v>
      </c>
    </row>
    <row r="27" spans="2:12" ht="15" customHeight="1" thickBot="1" x14ac:dyDescent="0.3">
      <c r="B27" s="11" t="s">
        <v>31</v>
      </c>
      <c r="C27" s="28" t="e">
        <f>C12/$C$22</f>
        <v>#DIV/0!</v>
      </c>
      <c r="D27" s="28" t="e">
        <f>D12/$D$22</f>
        <v>#DIV/0!</v>
      </c>
      <c r="E27" s="28" t="e">
        <f>E12/$E$22</f>
        <v>#DIV/0!</v>
      </c>
      <c r="F27" s="28" t="e">
        <f>F12/$F$22</f>
        <v>#DIV/0!</v>
      </c>
      <c r="G27" s="28" t="e">
        <f>G12/$G$22</f>
        <v>#DIV/0!</v>
      </c>
      <c r="H27" s="28" t="e">
        <f>H12/$H$22</f>
        <v>#DIV/0!</v>
      </c>
      <c r="I27" s="29" t="e">
        <f>AVERAGE(C27:H27)</f>
        <v>#DIV/0!</v>
      </c>
      <c r="L27" s="21"/>
    </row>
    <row r="28" spans="2:12" ht="15" customHeight="1" thickBot="1" x14ac:dyDescent="0.3">
      <c r="B28" s="13" t="s">
        <v>32</v>
      </c>
      <c r="C28" s="30" t="e">
        <f>C13/$C$22</f>
        <v>#DIV/0!</v>
      </c>
      <c r="D28" s="30" t="e">
        <f>D13/$D$22</f>
        <v>#DIV/0!</v>
      </c>
      <c r="E28" s="30" t="e">
        <f>E13/$E$22</f>
        <v>#DIV/0!</v>
      </c>
      <c r="F28" s="30" t="e">
        <f>F13/$F$22</f>
        <v>#DIV/0!</v>
      </c>
      <c r="G28" s="30" t="e">
        <f>G13/$G$22</f>
        <v>#DIV/0!</v>
      </c>
      <c r="H28" s="30" t="e">
        <f>H13/$H$22</f>
        <v>#DIV/0!</v>
      </c>
      <c r="I28" s="31" t="e">
        <f t="shared" ref="I28" si="5">AVERAGE(C28:H28)</f>
        <v>#DIV/0!</v>
      </c>
      <c r="L28" s="21"/>
    </row>
    <row r="29" spans="2:12" ht="20.100000000000001" customHeight="1" thickBot="1" x14ac:dyDescent="0.3">
      <c r="B29" s="22"/>
      <c r="C29" s="21"/>
      <c r="D29" s="21"/>
      <c r="E29" s="21"/>
      <c r="F29" s="21"/>
      <c r="G29" s="21"/>
      <c r="H29" s="21"/>
      <c r="I29" s="23"/>
      <c r="J29" s="23"/>
    </row>
    <row r="30" spans="2:12" ht="21" customHeight="1" thickBot="1" x14ac:dyDescent="0.3">
      <c r="B30" s="219" t="s">
        <v>10</v>
      </c>
      <c r="C30" s="220"/>
      <c r="D30" s="220"/>
      <c r="E30" s="220"/>
      <c r="F30" s="220"/>
      <c r="G30" s="220"/>
      <c r="H30" s="220"/>
      <c r="I30" s="220"/>
    </row>
    <row r="31" spans="2:12" s="14" customFormat="1" ht="18" thickBot="1" x14ac:dyDescent="0.3">
      <c r="B31" s="15" t="s">
        <v>2</v>
      </c>
      <c r="C31" s="92">
        <f>$C$11</f>
        <v>2015</v>
      </c>
      <c r="D31" s="92">
        <f>$D$11</f>
        <v>2016</v>
      </c>
      <c r="E31" s="92">
        <f>$E$11</f>
        <v>2017</v>
      </c>
      <c r="F31" s="92">
        <f>$F$11</f>
        <v>2018</v>
      </c>
      <c r="G31" s="32">
        <f>$G$11</f>
        <v>2019</v>
      </c>
      <c r="H31" s="32">
        <f>$H$11</f>
        <v>2020</v>
      </c>
      <c r="I31" s="92" t="s">
        <v>3</v>
      </c>
    </row>
    <row r="32" spans="2:12" ht="15" customHeight="1" thickBot="1" x14ac:dyDescent="0.3">
      <c r="B32" s="11" t="s">
        <v>31</v>
      </c>
      <c r="C32" s="17" t="s">
        <v>6</v>
      </c>
      <c r="D32" s="17" t="e">
        <f t="shared" ref="D32:H33" si="6">(D27-C27)/C27</f>
        <v>#DIV/0!</v>
      </c>
      <c r="E32" s="17" t="e">
        <f t="shared" si="6"/>
        <v>#DIV/0!</v>
      </c>
      <c r="F32" s="17" t="e">
        <f t="shared" si="6"/>
        <v>#DIV/0!</v>
      </c>
      <c r="G32" s="33" t="e">
        <f t="shared" si="6"/>
        <v>#DIV/0!</v>
      </c>
      <c r="H32" s="33" t="e">
        <f t="shared" si="6"/>
        <v>#DIV/0!</v>
      </c>
      <c r="I32" s="18" t="e">
        <f>AVERAGE(D32:H32)</f>
        <v>#DIV/0!</v>
      </c>
      <c r="L32" s="21"/>
    </row>
    <row r="33" spans="2:12" ht="15" customHeight="1" thickBot="1" x14ac:dyDescent="0.3">
      <c r="B33" s="13" t="s">
        <v>32</v>
      </c>
      <c r="C33" s="19" t="s">
        <v>6</v>
      </c>
      <c r="D33" s="19" t="e">
        <f t="shared" si="6"/>
        <v>#DIV/0!</v>
      </c>
      <c r="E33" s="19" t="e">
        <f t="shared" si="6"/>
        <v>#DIV/0!</v>
      </c>
      <c r="F33" s="19" t="e">
        <f t="shared" si="6"/>
        <v>#DIV/0!</v>
      </c>
      <c r="G33" s="34" t="e">
        <f t="shared" si="6"/>
        <v>#DIV/0!</v>
      </c>
      <c r="H33" s="34" t="e">
        <f t="shared" si="6"/>
        <v>#DIV/0!</v>
      </c>
      <c r="I33" s="20" t="e">
        <f t="shared" ref="I33" si="7">AVERAGE(D33:H33)</f>
        <v>#DIV/0!</v>
      </c>
      <c r="L33" s="21"/>
    </row>
    <row r="34" spans="2:12" ht="20.100000000000001" customHeight="1" x14ac:dyDescent="0.25"/>
    <row r="35" spans="2:12" ht="21" customHeight="1" x14ac:dyDescent="0.25">
      <c r="B35" s="208" t="s">
        <v>11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</row>
    <row r="36" spans="2:12" s="14" customFormat="1" ht="18" thickBot="1" x14ac:dyDescent="0.3">
      <c r="B36" s="15" t="s">
        <v>12</v>
      </c>
      <c r="C36" s="92" t="s">
        <v>13</v>
      </c>
      <c r="D36" s="92" t="s">
        <v>14</v>
      </c>
      <c r="E36" s="15" t="s">
        <v>15</v>
      </c>
      <c r="F36" s="210" t="s">
        <v>16</v>
      </c>
      <c r="G36" s="211"/>
      <c r="H36" s="211"/>
      <c r="I36" s="211"/>
      <c r="J36" s="211"/>
      <c r="K36" s="211"/>
      <c r="L36" s="212"/>
    </row>
    <row r="37" spans="2:12" ht="15" customHeight="1" thickBot="1" x14ac:dyDescent="0.3">
      <c r="B37" s="11" t="s">
        <v>31</v>
      </c>
      <c r="C37" s="17" t="e">
        <f>I17</f>
        <v>#DIV/0!</v>
      </c>
      <c r="D37" s="17" t="e">
        <f>I32</f>
        <v>#DIV/0!</v>
      </c>
      <c r="E37" s="35"/>
      <c r="F37" s="213"/>
      <c r="G37" s="214"/>
      <c r="H37" s="214"/>
      <c r="I37" s="214"/>
      <c r="J37" s="214"/>
      <c r="K37" s="214"/>
      <c r="L37" s="215"/>
    </row>
    <row r="38" spans="2:12" ht="15" customHeight="1" thickBot="1" x14ac:dyDescent="0.3">
      <c r="B38" s="13" t="s">
        <v>32</v>
      </c>
      <c r="C38" s="19" t="e">
        <f>I18</f>
        <v>#DIV/0!</v>
      </c>
      <c r="D38" s="19" t="e">
        <f>I33</f>
        <v>#DIV/0!</v>
      </c>
      <c r="E38" s="35"/>
      <c r="F38" s="213"/>
      <c r="G38" s="214"/>
      <c r="H38" s="214"/>
      <c r="I38" s="214"/>
      <c r="J38" s="214"/>
      <c r="K38" s="214"/>
      <c r="L38" s="215"/>
    </row>
    <row r="39" spans="2:12" ht="20.100000000000001" customHeight="1" thickBot="1" x14ac:dyDescent="0.3"/>
    <row r="40" spans="2:12" ht="21" customHeight="1" thickBot="1" x14ac:dyDescent="0.3">
      <c r="B40" s="199" t="s">
        <v>17</v>
      </c>
      <c r="C40" s="200"/>
      <c r="D40" s="200"/>
      <c r="E40" s="201"/>
      <c r="G40" s="204" t="s">
        <v>18</v>
      </c>
      <c r="H40" s="204"/>
      <c r="I40" s="204"/>
      <c r="J40" s="204"/>
      <c r="K40" s="204"/>
      <c r="L40" s="204"/>
    </row>
    <row r="41" spans="2:12" s="14" customFormat="1" ht="18" thickBot="1" x14ac:dyDescent="0.3">
      <c r="B41" s="15" t="s">
        <v>2</v>
      </c>
      <c r="C41" s="92" t="s">
        <v>3</v>
      </c>
      <c r="D41" s="92">
        <f>H11+1</f>
        <v>2021</v>
      </c>
      <c r="E41" s="92">
        <f>D41+10</f>
        <v>2031</v>
      </c>
      <c r="G41" s="204"/>
      <c r="H41" s="204"/>
      <c r="I41" s="204"/>
      <c r="J41" s="204"/>
      <c r="K41" s="204"/>
      <c r="L41" s="204"/>
    </row>
    <row r="42" spans="2:12" ht="15" customHeight="1" thickBot="1" x14ac:dyDescent="0.3">
      <c r="B42" s="11" t="s">
        <v>31</v>
      </c>
      <c r="C42" s="36" t="e">
        <f>I12</f>
        <v>#DIV/0!</v>
      </c>
      <c r="D42" s="36" t="e">
        <f>C42*(1+$E37)</f>
        <v>#DIV/0!</v>
      </c>
      <c r="E42" s="37" t="e">
        <f>D42*(1+$E37)^10</f>
        <v>#DIV/0!</v>
      </c>
      <c r="G42" s="204"/>
      <c r="H42" s="204"/>
      <c r="I42" s="204"/>
      <c r="J42" s="204"/>
      <c r="K42" s="204"/>
      <c r="L42" s="204"/>
    </row>
    <row r="43" spans="2:12" ht="15" customHeight="1" thickBot="1" x14ac:dyDescent="0.3">
      <c r="B43" s="13" t="s">
        <v>32</v>
      </c>
      <c r="C43" s="38" t="e">
        <f>I13</f>
        <v>#DIV/0!</v>
      </c>
      <c r="D43" s="38" t="e">
        <f>C43*(1+$E38)</f>
        <v>#DIV/0!</v>
      </c>
      <c r="E43" s="39" t="e">
        <f>D43*(1+$E38)^10</f>
        <v>#DIV/0!</v>
      </c>
      <c r="G43" s="205" t="s">
        <v>19</v>
      </c>
      <c r="H43" s="205"/>
      <c r="I43" s="205"/>
      <c r="J43" s="205"/>
      <c r="K43" s="205"/>
      <c r="L43" s="205"/>
    </row>
    <row r="44" spans="2:12" ht="20.100000000000001" customHeight="1" thickBot="1" x14ac:dyDescent="0.3">
      <c r="G44" s="205"/>
      <c r="H44" s="205"/>
      <c r="I44" s="205"/>
      <c r="J44" s="205"/>
      <c r="K44" s="205"/>
      <c r="L44" s="205"/>
    </row>
    <row r="45" spans="2:12" ht="21" customHeight="1" thickBot="1" x14ac:dyDescent="0.3">
      <c r="B45" s="224" t="s">
        <v>20</v>
      </c>
      <c r="C45" s="225"/>
      <c r="G45" s="205"/>
      <c r="H45" s="205"/>
      <c r="I45" s="205"/>
      <c r="J45" s="205"/>
      <c r="K45" s="205"/>
      <c r="L45" s="205"/>
    </row>
    <row r="46" spans="2:12" s="14" customFormat="1" ht="18" thickBot="1" x14ac:dyDescent="0.3">
      <c r="B46" s="15" t="s">
        <v>12</v>
      </c>
      <c r="C46" s="92" t="s">
        <v>21</v>
      </c>
      <c r="E46" s="40" t="s">
        <v>60</v>
      </c>
      <c r="G46" s="205"/>
      <c r="H46" s="205"/>
      <c r="I46" s="205"/>
      <c r="J46" s="205"/>
      <c r="K46" s="205"/>
      <c r="L46" s="205"/>
    </row>
    <row r="47" spans="2:12" ht="15" customHeight="1" thickBot="1" x14ac:dyDescent="0.3">
      <c r="B47" s="11" t="s">
        <v>31</v>
      </c>
      <c r="C47" s="36">
        <v>36</v>
      </c>
      <c r="E47" s="42">
        <v>1940</v>
      </c>
    </row>
    <row r="48" spans="2:12" ht="15" customHeight="1" thickBot="1" x14ac:dyDescent="0.3">
      <c r="B48" s="13" t="s">
        <v>32</v>
      </c>
      <c r="C48" s="38">
        <v>4</v>
      </c>
    </row>
    <row r="49" spans="2:7" ht="20.100000000000001" customHeight="1" x14ac:dyDescent="0.25"/>
    <row r="50" spans="2:7" ht="21" x14ac:dyDescent="0.25">
      <c r="B50" s="222" t="s">
        <v>33</v>
      </c>
      <c r="C50" s="223"/>
      <c r="D50" s="223"/>
    </row>
    <row r="51" spans="2:7" s="14" customFormat="1" ht="18" thickBot="1" x14ac:dyDescent="0.3">
      <c r="B51" s="15" t="s">
        <v>59</v>
      </c>
      <c r="C51" s="92">
        <f>D41</f>
        <v>2021</v>
      </c>
      <c r="D51" s="92">
        <f>E41</f>
        <v>2031</v>
      </c>
    </row>
    <row r="52" spans="2:7" ht="15.75" thickBot="1" x14ac:dyDescent="0.3">
      <c r="B52" s="11" t="s">
        <v>31</v>
      </c>
      <c r="C52" s="41" t="e">
        <f>D42*C47/$E$47</f>
        <v>#DIV/0!</v>
      </c>
      <c r="D52" s="41" t="e">
        <f>(E42*C47/$E$47)</f>
        <v>#DIV/0!</v>
      </c>
      <c r="F52" s="49"/>
      <c r="G52" s="49"/>
    </row>
    <row r="53" spans="2:7" ht="15.75" thickBot="1" x14ac:dyDescent="0.3">
      <c r="B53" s="13" t="s">
        <v>32</v>
      </c>
      <c r="C53" s="43" t="e">
        <f>D43*C48/$E$47</f>
        <v>#DIV/0!</v>
      </c>
      <c r="D53" s="94" t="e">
        <f>(E43*C48/$E$47)</f>
        <v>#DIV/0!</v>
      </c>
      <c r="F53" s="49"/>
      <c r="G53" s="49"/>
    </row>
    <row r="54" spans="2:7" ht="20.100000000000001" customHeight="1" thickBot="1" x14ac:dyDescent="0.3">
      <c r="B54" s="93" t="s">
        <v>68</v>
      </c>
      <c r="C54" s="95" t="e">
        <f>SUM(C52:C53)</f>
        <v>#DIV/0!</v>
      </c>
      <c r="D54" s="95" t="e">
        <f>SUM(D52:D53)</f>
        <v>#DIV/0!</v>
      </c>
      <c r="F54" s="49"/>
      <c r="G54" s="49"/>
    </row>
    <row r="55" spans="2:7" ht="12" customHeight="1" thickBot="1" x14ac:dyDescent="0.3">
      <c r="D55" s="89"/>
    </row>
    <row r="56" spans="2:7" ht="21" customHeight="1" thickBot="1" x14ac:dyDescent="0.3">
      <c r="B56" s="64" t="s">
        <v>58</v>
      </c>
      <c r="C56" s="59">
        <f>IFERROR(IF(C52+C53&gt;3,C54,3),0)</f>
        <v>0</v>
      </c>
      <c r="D56" s="84">
        <f>IFERROR(IF(D52+D53&gt;3,D54,3),0)</f>
        <v>0</v>
      </c>
      <c r="F56" s="49"/>
      <c r="G56" s="49"/>
    </row>
    <row r="57" spans="2:7" s="81" customFormat="1" ht="21" customHeight="1" x14ac:dyDescent="0.25">
      <c r="B57" s="1" t="s">
        <v>57</v>
      </c>
      <c r="C57" s="79"/>
      <c r="D57" s="80"/>
      <c r="F57" s="82"/>
      <c r="G57" s="82"/>
    </row>
    <row r="58" spans="2:7" x14ac:dyDescent="0.25">
      <c r="D58" s="89"/>
    </row>
  </sheetData>
  <sheetProtection algorithmName="SHA-512" hashValue="JNzQqAgK647BY6aCUZoib0CBl8ji2XEG4BoPIhf/BxswKUH3A7dlvPSKJExhdrb4cE0LrDI6LeDJnHwmEuQjvQ==" saltValue="qxmdxXgOQWZGWMOaLf1wmQ==" spinCount="100000" sheet="1" objects="1" scenarios="1" selectLockedCells="1"/>
  <mergeCells count="21">
    <mergeCell ref="F36:L36"/>
    <mergeCell ref="C1:I1"/>
    <mergeCell ref="B6:L6"/>
    <mergeCell ref="G7:I8"/>
    <mergeCell ref="B10:I10"/>
    <mergeCell ref="K11:L14"/>
    <mergeCell ref="B15:I15"/>
    <mergeCell ref="B20:I20"/>
    <mergeCell ref="K21:L23"/>
    <mergeCell ref="B25:I25"/>
    <mergeCell ref="B30:I30"/>
    <mergeCell ref="B35:L35"/>
    <mergeCell ref="D3:I3"/>
    <mergeCell ref="D4:E4"/>
    <mergeCell ref="B50:D50"/>
    <mergeCell ref="F37:L37"/>
    <mergeCell ref="F38:L38"/>
    <mergeCell ref="B40:E40"/>
    <mergeCell ref="G40:L42"/>
    <mergeCell ref="G43:L46"/>
    <mergeCell ref="B45:C45"/>
  </mergeCells>
  <pageMargins left="0.78740157480314965" right="0.78740157480314965" top="0.78740157480314965" bottom="0.98425196850393704" header="0.19685039370078741" footer="0.19685039370078741"/>
  <pageSetup scale="61" fitToHeight="0" orientation="portrait" verticalDpi="0" r:id="rId1"/>
  <headerFooter>
    <oddFooter>&amp;L&amp;G&amp;CMinisterio de Desarrollo Social y Familia - Policía de Investigaciones de Chile&amp;R&amp;P de &amp;N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64430-C0EB-4243-8662-D23D780582A0}">
  <sheetPr>
    <tabColor theme="8" tint="0.79998168889431442"/>
    <pageSetUpPr fitToPage="1"/>
  </sheetPr>
  <dimension ref="B1:O58"/>
  <sheetViews>
    <sheetView showGridLines="0" zoomScale="80" zoomScaleNormal="80" workbookViewId="0">
      <selection activeCell="C11" sqref="C11"/>
    </sheetView>
  </sheetViews>
  <sheetFormatPr baseColWidth="10" defaultColWidth="11.42578125" defaultRowHeight="15" x14ac:dyDescent="0.25"/>
  <cols>
    <col min="1" max="1" width="2.42578125" style="1" customWidth="1"/>
    <col min="2" max="2" width="30.855468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2:15" ht="55.5" customHeight="1" x14ac:dyDescent="0.3">
      <c r="C1" s="207" t="s">
        <v>0</v>
      </c>
      <c r="D1" s="207"/>
      <c r="E1" s="207"/>
      <c r="F1" s="207"/>
      <c r="G1" s="207"/>
      <c r="H1" s="207"/>
      <c r="I1" s="207"/>
    </row>
    <row r="2" spans="2:15" ht="28.5" customHeight="1" x14ac:dyDescent="0.25">
      <c r="C2" s="2" t="s">
        <v>64</v>
      </c>
      <c r="O2"/>
    </row>
    <row r="3" spans="2:15" s="108" customFormat="1" ht="18.75" x14ac:dyDescent="0.25">
      <c r="C3" s="109" t="s">
        <v>36</v>
      </c>
      <c r="D3" s="221">
        <f>LACRIM!D6</f>
        <v>0</v>
      </c>
      <c r="E3" s="221"/>
      <c r="F3" s="221"/>
      <c r="G3" s="221"/>
      <c r="H3" s="221"/>
      <c r="I3" s="221"/>
      <c r="J3" s="110"/>
      <c r="K3" s="110"/>
    </row>
    <row r="4" spans="2:15" s="111" customFormat="1" ht="18.75" x14ac:dyDescent="0.25">
      <c r="C4" s="109" t="s">
        <v>83</v>
      </c>
      <c r="D4" s="221">
        <f>LACRIM!D8</f>
        <v>0</v>
      </c>
      <c r="E4" s="221"/>
    </row>
    <row r="5" spans="2:15" ht="20.100000000000001" customHeight="1" x14ac:dyDescent="0.25">
      <c r="L5" s="3"/>
      <c r="M5" s="3"/>
    </row>
    <row r="6" spans="2:15" s="3" customFormat="1" ht="55.5" customHeight="1" x14ac:dyDescent="0.7">
      <c r="B6" s="198" t="s">
        <v>63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2:15" ht="15.95" customHeight="1" x14ac:dyDescent="0.25">
      <c r="G7" s="206" t="s">
        <v>65</v>
      </c>
      <c r="H7" s="206"/>
      <c r="I7" s="206"/>
      <c r="K7" s="81"/>
      <c r="L7" s="90"/>
      <c r="M7" s="3"/>
    </row>
    <row r="8" spans="2:15" ht="21.75" customHeight="1" x14ac:dyDescent="0.25">
      <c r="B8" s="4" t="s">
        <v>67</v>
      </c>
      <c r="D8" s="56"/>
      <c r="G8" s="206"/>
      <c r="H8" s="206"/>
      <c r="I8" s="206"/>
      <c r="K8" s="90"/>
      <c r="L8" s="90"/>
      <c r="M8" s="3"/>
    </row>
    <row r="9" spans="2:15" ht="8.1" customHeight="1" x14ac:dyDescent="0.25">
      <c r="G9" s="6"/>
      <c r="J9" s="5"/>
      <c r="K9" s="90"/>
      <c r="L9" s="90"/>
      <c r="M9" s="3"/>
    </row>
    <row r="10" spans="2:15" ht="20.100000000000001" customHeight="1" x14ac:dyDescent="0.25">
      <c r="B10" s="208" t="s">
        <v>1</v>
      </c>
      <c r="C10" s="209"/>
      <c r="D10" s="209"/>
      <c r="E10" s="209"/>
      <c r="F10" s="209"/>
      <c r="G10" s="209"/>
      <c r="H10" s="209"/>
      <c r="I10" s="209"/>
      <c r="J10" s="5"/>
      <c r="K10" s="90"/>
      <c r="L10" s="90"/>
    </row>
    <row r="11" spans="2:15" ht="20.100000000000001" customHeight="1" thickBot="1" x14ac:dyDescent="0.3">
      <c r="B11" s="7" t="s">
        <v>2</v>
      </c>
      <c r="C11" s="8">
        <v>2015</v>
      </c>
      <c r="D11" s="9">
        <f>C11+1</f>
        <v>2016</v>
      </c>
      <c r="E11" s="9">
        <f t="shared" ref="E11:G11" si="0">D11+1</f>
        <v>2017</v>
      </c>
      <c r="F11" s="9">
        <f t="shared" si="0"/>
        <v>2018</v>
      </c>
      <c r="G11" s="9">
        <f t="shared" si="0"/>
        <v>2019</v>
      </c>
      <c r="H11" s="9">
        <f>G11+1</f>
        <v>2020</v>
      </c>
      <c r="I11" s="9" t="s">
        <v>3</v>
      </c>
      <c r="K11" s="204" t="s">
        <v>4</v>
      </c>
      <c r="L11" s="204"/>
    </row>
    <row r="12" spans="2:15" ht="15" customHeight="1" thickBot="1" x14ac:dyDescent="0.3">
      <c r="B12" s="11" t="s">
        <v>31</v>
      </c>
      <c r="C12" s="12"/>
      <c r="D12" s="12"/>
      <c r="E12" s="12"/>
      <c r="F12" s="12"/>
      <c r="G12" s="12"/>
      <c r="H12" s="12"/>
      <c r="I12" s="96" t="e">
        <f>AVERAGE(C12:H12)</f>
        <v>#DIV/0!</v>
      </c>
      <c r="J12" s="10"/>
      <c r="K12" s="204"/>
      <c r="L12" s="204"/>
    </row>
    <row r="13" spans="2:15" ht="15" customHeight="1" thickBot="1" x14ac:dyDescent="0.3">
      <c r="B13" s="13" t="s">
        <v>32</v>
      </c>
      <c r="C13" s="12"/>
      <c r="D13" s="12"/>
      <c r="E13" s="12"/>
      <c r="F13" s="12"/>
      <c r="G13" s="12"/>
      <c r="H13" s="12"/>
      <c r="I13" s="96" t="e">
        <f t="shared" ref="I13" si="1">AVERAGE(C13:H13)</f>
        <v>#DIV/0!</v>
      </c>
      <c r="J13" s="10"/>
      <c r="K13" s="204"/>
      <c r="L13" s="204"/>
    </row>
    <row r="14" spans="2:15" ht="20.100000000000001" customHeight="1" x14ac:dyDescent="0.25">
      <c r="K14" s="204"/>
      <c r="L14" s="204"/>
    </row>
    <row r="15" spans="2:15" ht="21" x14ac:dyDescent="0.25">
      <c r="B15" s="208" t="s">
        <v>5</v>
      </c>
      <c r="C15" s="216"/>
      <c r="D15" s="216"/>
      <c r="E15" s="216"/>
      <c r="F15" s="216"/>
      <c r="G15" s="216"/>
      <c r="H15" s="216"/>
      <c r="I15" s="216"/>
    </row>
    <row r="16" spans="2:15" s="14" customFormat="1" ht="18" thickBot="1" x14ac:dyDescent="0.3">
      <c r="B16" s="15" t="s">
        <v>2</v>
      </c>
      <c r="C16" s="16">
        <f>$C$11</f>
        <v>2015</v>
      </c>
      <c r="D16" s="16">
        <f>$D$11</f>
        <v>2016</v>
      </c>
      <c r="E16" s="16">
        <f>$E$11</f>
        <v>2017</v>
      </c>
      <c r="F16" s="16">
        <f>$F$11</f>
        <v>2018</v>
      </c>
      <c r="G16" s="16">
        <f>$G$11</f>
        <v>2019</v>
      </c>
      <c r="H16" s="16">
        <f>$H$11</f>
        <v>2020</v>
      </c>
      <c r="I16" s="16" t="s">
        <v>3</v>
      </c>
    </row>
    <row r="17" spans="2:12" ht="15" customHeight="1" thickBot="1" x14ac:dyDescent="0.3">
      <c r="B17" s="11" t="s">
        <v>31</v>
      </c>
      <c r="C17" s="17" t="s">
        <v>6</v>
      </c>
      <c r="D17" s="17" t="e">
        <f t="shared" ref="D17:H18" si="2">(D12-C12)/C12</f>
        <v>#DIV/0!</v>
      </c>
      <c r="E17" s="17" t="e">
        <f t="shared" si="2"/>
        <v>#DIV/0!</v>
      </c>
      <c r="F17" s="17" t="e">
        <f t="shared" si="2"/>
        <v>#DIV/0!</v>
      </c>
      <c r="G17" s="17" t="e">
        <f t="shared" si="2"/>
        <v>#DIV/0!</v>
      </c>
      <c r="H17" s="17" t="e">
        <f t="shared" si="2"/>
        <v>#DIV/0!</v>
      </c>
      <c r="I17" s="18" t="e">
        <f>AVERAGE(D17:H17)</f>
        <v>#DIV/0!</v>
      </c>
    </row>
    <row r="18" spans="2:12" ht="15" customHeight="1" thickBot="1" x14ac:dyDescent="0.3">
      <c r="B18" s="13" t="s">
        <v>32</v>
      </c>
      <c r="C18" s="19" t="s">
        <v>6</v>
      </c>
      <c r="D18" s="19" t="e">
        <f t="shared" si="2"/>
        <v>#DIV/0!</v>
      </c>
      <c r="E18" s="19" t="e">
        <f t="shared" si="2"/>
        <v>#DIV/0!</v>
      </c>
      <c r="F18" s="19" t="e">
        <f t="shared" si="2"/>
        <v>#DIV/0!</v>
      </c>
      <c r="G18" s="19" t="e">
        <f t="shared" si="2"/>
        <v>#DIV/0!</v>
      </c>
      <c r="H18" s="19" t="e">
        <f t="shared" si="2"/>
        <v>#DIV/0!</v>
      </c>
      <c r="I18" s="20" t="e">
        <f t="shared" ref="I18" si="3">AVERAGE(D18:H18)</f>
        <v>#DIV/0!</v>
      </c>
    </row>
    <row r="19" spans="2:12" ht="20.100000000000001" customHeight="1" thickBot="1" x14ac:dyDescent="0.3">
      <c r="B19" s="22"/>
      <c r="C19" s="21"/>
      <c r="D19" s="21"/>
      <c r="E19" s="21"/>
      <c r="F19" s="21"/>
      <c r="G19" s="21"/>
      <c r="H19" s="21"/>
      <c r="I19" s="23"/>
      <c r="J19" s="23"/>
    </row>
    <row r="20" spans="2:12" ht="21" customHeight="1" thickBot="1" x14ac:dyDescent="0.3">
      <c r="B20" s="196" t="s">
        <v>7</v>
      </c>
      <c r="C20" s="217"/>
      <c r="D20" s="217"/>
      <c r="E20" s="217"/>
      <c r="F20" s="217"/>
      <c r="G20" s="217"/>
      <c r="H20" s="217"/>
      <c r="I20" s="197"/>
    </row>
    <row r="21" spans="2:12" s="14" customFormat="1" ht="18" customHeight="1" thickBot="1" x14ac:dyDescent="0.3">
      <c r="B21" s="15" t="s">
        <v>8</v>
      </c>
      <c r="C21" s="24">
        <f>$C$11</f>
        <v>2015</v>
      </c>
      <c r="D21" s="24">
        <f>$D$11</f>
        <v>2016</v>
      </c>
      <c r="E21" s="24">
        <f>$E$11</f>
        <v>2017</v>
      </c>
      <c r="F21" s="24">
        <f>$F$11</f>
        <v>2018</v>
      </c>
      <c r="G21" s="24">
        <f>$G$11</f>
        <v>2019</v>
      </c>
      <c r="H21" s="24">
        <f>$H$11</f>
        <v>2020</v>
      </c>
      <c r="I21" s="16" t="s">
        <v>3</v>
      </c>
      <c r="K21" s="218" t="s">
        <v>66</v>
      </c>
      <c r="L21" s="218"/>
    </row>
    <row r="22" spans="2:12" ht="15" customHeight="1" thickBot="1" x14ac:dyDescent="0.3">
      <c r="B22" s="11" t="s">
        <v>81</v>
      </c>
      <c r="C22" s="25"/>
      <c r="D22" s="25"/>
      <c r="E22" s="25"/>
      <c r="F22" s="25"/>
      <c r="G22" s="25"/>
      <c r="H22" s="25"/>
      <c r="I22" s="86" t="s">
        <v>6</v>
      </c>
      <c r="K22" s="218"/>
      <c r="L22" s="218"/>
    </row>
    <row r="23" spans="2:12" ht="15" customHeight="1" thickBot="1" x14ac:dyDescent="0.3">
      <c r="B23" s="13" t="s">
        <v>82</v>
      </c>
      <c r="C23" s="26" t="s">
        <v>6</v>
      </c>
      <c r="D23" s="26" t="e">
        <f>(D22-C22)/C22</f>
        <v>#DIV/0!</v>
      </c>
      <c r="E23" s="26" t="e">
        <f t="shared" ref="E23" si="4">(E22-D22)/D22</f>
        <v>#DIV/0!</v>
      </c>
      <c r="F23" s="26" t="e">
        <f>(F22-E22)/E22</f>
        <v>#DIV/0!</v>
      </c>
      <c r="G23" s="26" t="e">
        <f>(G22-F22)/F22</f>
        <v>#DIV/0!</v>
      </c>
      <c r="H23" s="26" t="e">
        <f>(H22-G22)/G22</f>
        <v>#DIV/0!</v>
      </c>
      <c r="I23" s="27" t="e">
        <f>AVERAGE(D23:H23)</f>
        <v>#DIV/0!</v>
      </c>
      <c r="K23" s="218"/>
      <c r="L23" s="218"/>
    </row>
    <row r="24" spans="2:12" ht="20.100000000000001" customHeight="1" thickBot="1" x14ac:dyDescent="0.3"/>
    <row r="25" spans="2:12" ht="21" customHeight="1" thickBot="1" x14ac:dyDescent="0.3">
      <c r="B25" s="219" t="s">
        <v>9</v>
      </c>
      <c r="C25" s="220"/>
      <c r="D25" s="220"/>
      <c r="E25" s="220"/>
      <c r="F25" s="220"/>
      <c r="G25" s="220"/>
      <c r="H25" s="220"/>
      <c r="I25" s="220"/>
    </row>
    <row r="26" spans="2:12" s="14" customFormat="1" ht="18" thickBot="1" x14ac:dyDescent="0.3">
      <c r="B26" s="15" t="s">
        <v>2</v>
      </c>
      <c r="C26" s="16">
        <f>$C$11</f>
        <v>2015</v>
      </c>
      <c r="D26" s="16">
        <f>$D$11</f>
        <v>2016</v>
      </c>
      <c r="E26" s="16">
        <f>$E$11</f>
        <v>2017</v>
      </c>
      <c r="F26" s="16">
        <f>$F$11</f>
        <v>2018</v>
      </c>
      <c r="G26" s="16">
        <f>$G$11</f>
        <v>2019</v>
      </c>
      <c r="H26" s="16">
        <f>$H$11</f>
        <v>2020</v>
      </c>
      <c r="I26" s="15" t="s">
        <v>3</v>
      </c>
    </row>
    <row r="27" spans="2:12" ht="15" customHeight="1" thickBot="1" x14ac:dyDescent="0.3">
      <c r="B27" s="11" t="s">
        <v>31</v>
      </c>
      <c r="C27" s="28" t="e">
        <f>C12/$C$22</f>
        <v>#DIV/0!</v>
      </c>
      <c r="D27" s="28" t="e">
        <f>D12/$D$22</f>
        <v>#DIV/0!</v>
      </c>
      <c r="E27" s="28" t="e">
        <f>E12/$E$22</f>
        <v>#DIV/0!</v>
      </c>
      <c r="F27" s="28" t="e">
        <f>F12/$F$22</f>
        <v>#DIV/0!</v>
      </c>
      <c r="G27" s="28" t="e">
        <f>G12/$G$22</f>
        <v>#DIV/0!</v>
      </c>
      <c r="H27" s="28" t="e">
        <f>H12/$H$22</f>
        <v>#DIV/0!</v>
      </c>
      <c r="I27" s="29" t="e">
        <f>AVERAGE(C27:H27)</f>
        <v>#DIV/0!</v>
      </c>
      <c r="L27" s="21"/>
    </row>
    <row r="28" spans="2:12" ht="15" customHeight="1" thickBot="1" x14ac:dyDescent="0.3">
      <c r="B28" s="13" t="s">
        <v>32</v>
      </c>
      <c r="C28" s="30" t="e">
        <f>C13/$C$22</f>
        <v>#DIV/0!</v>
      </c>
      <c r="D28" s="30" t="e">
        <f>D13/$D$22</f>
        <v>#DIV/0!</v>
      </c>
      <c r="E28" s="30" t="e">
        <f>E13/$E$22</f>
        <v>#DIV/0!</v>
      </c>
      <c r="F28" s="30" t="e">
        <f>F13/$F$22</f>
        <v>#DIV/0!</v>
      </c>
      <c r="G28" s="30" t="e">
        <f>G13/$G$22</f>
        <v>#DIV/0!</v>
      </c>
      <c r="H28" s="30" t="e">
        <f>H13/$H$22</f>
        <v>#DIV/0!</v>
      </c>
      <c r="I28" s="31" t="e">
        <f t="shared" ref="I28" si="5">AVERAGE(C28:H28)</f>
        <v>#DIV/0!</v>
      </c>
      <c r="L28" s="21"/>
    </row>
    <row r="29" spans="2:12" ht="20.100000000000001" customHeight="1" thickBot="1" x14ac:dyDescent="0.3">
      <c r="B29" s="22"/>
      <c r="C29" s="21"/>
      <c r="D29" s="21"/>
      <c r="E29" s="21"/>
      <c r="F29" s="21"/>
      <c r="G29" s="21"/>
      <c r="H29" s="21"/>
      <c r="I29" s="23"/>
      <c r="J29" s="23"/>
    </row>
    <row r="30" spans="2:12" ht="21" customHeight="1" thickBot="1" x14ac:dyDescent="0.3">
      <c r="B30" s="219" t="s">
        <v>10</v>
      </c>
      <c r="C30" s="220"/>
      <c r="D30" s="220"/>
      <c r="E30" s="220"/>
      <c r="F30" s="220"/>
      <c r="G30" s="220"/>
      <c r="H30" s="220"/>
      <c r="I30" s="220"/>
    </row>
    <row r="31" spans="2:12" s="14" customFormat="1" ht="18" thickBot="1" x14ac:dyDescent="0.3">
      <c r="B31" s="15" t="s">
        <v>2</v>
      </c>
      <c r="C31" s="16">
        <f>$C$11</f>
        <v>2015</v>
      </c>
      <c r="D31" s="16">
        <f>$D$11</f>
        <v>2016</v>
      </c>
      <c r="E31" s="16">
        <f>$E$11</f>
        <v>2017</v>
      </c>
      <c r="F31" s="16">
        <f>$F$11</f>
        <v>2018</v>
      </c>
      <c r="G31" s="32">
        <f>$G$11</f>
        <v>2019</v>
      </c>
      <c r="H31" s="32">
        <f>$H$11</f>
        <v>2020</v>
      </c>
      <c r="I31" s="16" t="s">
        <v>3</v>
      </c>
    </row>
    <row r="32" spans="2:12" ht="15" customHeight="1" thickBot="1" x14ac:dyDescent="0.3">
      <c r="B32" s="11" t="s">
        <v>31</v>
      </c>
      <c r="C32" s="17" t="s">
        <v>6</v>
      </c>
      <c r="D32" s="17" t="e">
        <f t="shared" ref="D32:H33" si="6">(D27-C27)/C27</f>
        <v>#DIV/0!</v>
      </c>
      <c r="E32" s="17" t="e">
        <f t="shared" si="6"/>
        <v>#DIV/0!</v>
      </c>
      <c r="F32" s="17" t="e">
        <f t="shared" si="6"/>
        <v>#DIV/0!</v>
      </c>
      <c r="G32" s="33" t="e">
        <f t="shared" si="6"/>
        <v>#DIV/0!</v>
      </c>
      <c r="H32" s="33" t="e">
        <f t="shared" si="6"/>
        <v>#DIV/0!</v>
      </c>
      <c r="I32" s="18" t="e">
        <f>AVERAGE(D32:H32)</f>
        <v>#DIV/0!</v>
      </c>
      <c r="L32" s="21"/>
    </row>
    <row r="33" spans="2:12" ht="15" customHeight="1" thickBot="1" x14ac:dyDescent="0.3">
      <c r="B33" s="13" t="s">
        <v>32</v>
      </c>
      <c r="C33" s="19" t="s">
        <v>6</v>
      </c>
      <c r="D33" s="19" t="e">
        <f t="shared" si="6"/>
        <v>#DIV/0!</v>
      </c>
      <c r="E33" s="19" t="e">
        <f t="shared" si="6"/>
        <v>#DIV/0!</v>
      </c>
      <c r="F33" s="19" t="e">
        <f t="shared" si="6"/>
        <v>#DIV/0!</v>
      </c>
      <c r="G33" s="34" t="e">
        <f t="shared" si="6"/>
        <v>#DIV/0!</v>
      </c>
      <c r="H33" s="34" t="e">
        <f t="shared" si="6"/>
        <v>#DIV/0!</v>
      </c>
      <c r="I33" s="20" t="e">
        <f t="shared" ref="I33" si="7">AVERAGE(D33:H33)</f>
        <v>#DIV/0!</v>
      </c>
      <c r="L33" s="21"/>
    </row>
    <row r="34" spans="2:12" ht="20.100000000000001" customHeight="1" x14ac:dyDescent="0.25"/>
    <row r="35" spans="2:12" ht="21" customHeight="1" x14ac:dyDescent="0.25">
      <c r="B35" s="208" t="s">
        <v>11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</row>
    <row r="36" spans="2:12" s="14" customFormat="1" ht="18" thickBot="1" x14ac:dyDescent="0.3">
      <c r="B36" s="15" t="s">
        <v>12</v>
      </c>
      <c r="C36" s="16" t="s">
        <v>13</v>
      </c>
      <c r="D36" s="16" t="s">
        <v>14</v>
      </c>
      <c r="E36" s="15" t="s">
        <v>15</v>
      </c>
      <c r="F36" s="210" t="s">
        <v>16</v>
      </c>
      <c r="G36" s="211"/>
      <c r="H36" s="211"/>
      <c r="I36" s="211"/>
      <c r="J36" s="211"/>
      <c r="K36" s="211"/>
      <c r="L36" s="212"/>
    </row>
    <row r="37" spans="2:12" ht="15" customHeight="1" thickBot="1" x14ac:dyDescent="0.3">
      <c r="B37" s="11" t="s">
        <v>31</v>
      </c>
      <c r="C37" s="17" t="e">
        <f>I17</f>
        <v>#DIV/0!</v>
      </c>
      <c r="D37" s="17" t="e">
        <f>I32</f>
        <v>#DIV/0!</v>
      </c>
      <c r="E37" s="35"/>
      <c r="F37" s="213"/>
      <c r="G37" s="214"/>
      <c r="H37" s="214"/>
      <c r="I37" s="214"/>
      <c r="J37" s="214"/>
      <c r="K37" s="214"/>
      <c r="L37" s="215"/>
    </row>
    <row r="38" spans="2:12" ht="15" customHeight="1" thickBot="1" x14ac:dyDescent="0.3">
      <c r="B38" s="13" t="s">
        <v>32</v>
      </c>
      <c r="C38" s="19" t="e">
        <f>I18</f>
        <v>#DIV/0!</v>
      </c>
      <c r="D38" s="19" t="e">
        <f>I33</f>
        <v>#DIV/0!</v>
      </c>
      <c r="E38" s="35"/>
      <c r="F38" s="213"/>
      <c r="G38" s="214"/>
      <c r="H38" s="214"/>
      <c r="I38" s="214"/>
      <c r="J38" s="214"/>
      <c r="K38" s="214"/>
      <c r="L38" s="215"/>
    </row>
    <row r="39" spans="2:12" ht="20.100000000000001" customHeight="1" thickBot="1" x14ac:dyDescent="0.3"/>
    <row r="40" spans="2:12" ht="21" customHeight="1" thickBot="1" x14ac:dyDescent="0.3">
      <c r="B40" s="199" t="s">
        <v>17</v>
      </c>
      <c r="C40" s="200"/>
      <c r="D40" s="200"/>
      <c r="E40" s="201"/>
      <c r="G40" s="204" t="s">
        <v>18</v>
      </c>
      <c r="H40" s="204"/>
      <c r="I40" s="204"/>
      <c r="J40" s="204"/>
      <c r="K40" s="204"/>
      <c r="L40" s="204"/>
    </row>
    <row r="41" spans="2:12" s="14" customFormat="1" ht="18" thickBot="1" x14ac:dyDescent="0.3">
      <c r="B41" s="15" t="s">
        <v>2</v>
      </c>
      <c r="C41" s="16" t="s">
        <v>3</v>
      </c>
      <c r="D41" s="16">
        <f>H11+1</f>
        <v>2021</v>
      </c>
      <c r="E41" s="16">
        <f>D41+10</f>
        <v>2031</v>
      </c>
      <c r="G41" s="204"/>
      <c r="H41" s="204"/>
      <c r="I41" s="204"/>
      <c r="J41" s="204"/>
      <c r="K41" s="204"/>
      <c r="L41" s="204"/>
    </row>
    <row r="42" spans="2:12" ht="15" customHeight="1" thickBot="1" x14ac:dyDescent="0.3">
      <c r="B42" s="11" t="s">
        <v>31</v>
      </c>
      <c r="C42" s="36" t="e">
        <f>I12</f>
        <v>#DIV/0!</v>
      </c>
      <c r="D42" s="36" t="e">
        <f>C42*(1+$E37)</f>
        <v>#DIV/0!</v>
      </c>
      <c r="E42" s="37" t="e">
        <f>D42*(1+$E37)^10</f>
        <v>#DIV/0!</v>
      </c>
      <c r="G42" s="204"/>
      <c r="H42" s="204"/>
      <c r="I42" s="204"/>
      <c r="J42" s="204"/>
      <c r="K42" s="204"/>
      <c r="L42" s="204"/>
    </row>
    <row r="43" spans="2:12" ht="15" customHeight="1" thickBot="1" x14ac:dyDescent="0.3">
      <c r="B43" s="13" t="s">
        <v>32</v>
      </c>
      <c r="C43" s="38" t="e">
        <f>I13</f>
        <v>#DIV/0!</v>
      </c>
      <c r="D43" s="38" t="e">
        <f>C43*(1+$E38)</f>
        <v>#DIV/0!</v>
      </c>
      <c r="E43" s="39" t="e">
        <f>D43*(1+$E38)^10</f>
        <v>#DIV/0!</v>
      </c>
      <c r="G43" s="205" t="s">
        <v>19</v>
      </c>
      <c r="H43" s="205"/>
      <c r="I43" s="205"/>
      <c r="J43" s="205"/>
      <c r="K43" s="205"/>
      <c r="L43" s="205"/>
    </row>
    <row r="44" spans="2:12" ht="20.100000000000001" customHeight="1" thickBot="1" x14ac:dyDescent="0.3">
      <c r="G44" s="205"/>
      <c r="H44" s="205"/>
      <c r="I44" s="205"/>
      <c r="J44" s="205"/>
      <c r="K44" s="205"/>
      <c r="L44" s="205"/>
    </row>
    <row r="45" spans="2:12" ht="21" customHeight="1" thickBot="1" x14ac:dyDescent="0.3">
      <c r="B45" s="196" t="s">
        <v>20</v>
      </c>
      <c r="C45" s="197"/>
      <c r="G45" s="205"/>
      <c r="H45" s="205"/>
      <c r="I45" s="205"/>
      <c r="J45" s="205"/>
      <c r="K45" s="205"/>
      <c r="L45" s="205"/>
    </row>
    <row r="46" spans="2:12" s="14" customFormat="1" ht="18" thickBot="1" x14ac:dyDescent="0.3">
      <c r="B46" s="15" t="s">
        <v>12</v>
      </c>
      <c r="C46" s="16" t="s">
        <v>21</v>
      </c>
      <c r="E46" s="40" t="s">
        <v>60</v>
      </c>
      <c r="G46" s="205"/>
      <c r="H46" s="205"/>
      <c r="I46" s="205"/>
      <c r="J46" s="205"/>
      <c r="K46" s="205"/>
      <c r="L46" s="205"/>
    </row>
    <row r="47" spans="2:12" ht="15" customHeight="1" thickBot="1" x14ac:dyDescent="0.3">
      <c r="B47" s="11" t="s">
        <v>31</v>
      </c>
      <c r="C47" s="36">
        <v>36</v>
      </c>
      <c r="E47" s="42">
        <v>1940</v>
      </c>
    </row>
    <row r="48" spans="2:12" ht="15" customHeight="1" thickBot="1" x14ac:dyDescent="0.3">
      <c r="B48" s="13" t="s">
        <v>32</v>
      </c>
      <c r="C48" s="38">
        <v>4</v>
      </c>
    </row>
    <row r="49" spans="2:7" ht="20.100000000000001" customHeight="1" x14ac:dyDescent="0.25"/>
    <row r="50" spans="2:7" ht="21" x14ac:dyDescent="0.25">
      <c r="B50" s="202" t="s">
        <v>33</v>
      </c>
      <c r="C50" s="203"/>
      <c r="D50" s="203"/>
    </row>
    <row r="51" spans="2:7" s="14" customFormat="1" ht="18" thickBot="1" x14ac:dyDescent="0.3">
      <c r="B51" s="15" t="s">
        <v>59</v>
      </c>
      <c r="C51" s="83">
        <f>D41</f>
        <v>2021</v>
      </c>
      <c r="D51" s="83">
        <f>E41</f>
        <v>2031</v>
      </c>
    </row>
    <row r="52" spans="2:7" ht="15.75" thickBot="1" x14ac:dyDescent="0.3">
      <c r="B52" s="11" t="s">
        <v>31</v>
      </c>
      <c r="C52" s="41" t="e">
        <f>D42*C47/$E$47</f>
        <v>#DIV/0!</v>
      </c>
      <c r="D52" s="41" t="e">
        <f>(E42*C47/$E$47)</f>
        <v>#DIV/0!</v>
      </c>
      <c r="F52" s="49"/>
      <c r="G52" s="49"/>
    </row>
    <row r="53" spans="2:7" ht="15.75" thickBot="1" x14ac:dyDescent="0.3">
      <c r="B53" s="13" t="s">
        <v>32</v>
      </c>
      <c r="C53" s="43" t="e">
        <f>D43*C48/$E$47</f>
        <v>#DIV/0!</v>
      </c>
      <c r="D53" s="94" t="e">
        <f>(E43*C48/$E$47)</f>
        <v>#DIV/0!</v>
      </c>
      <c r="F53" s="49"/>
      <c r="G53" s="49"/>
    </row>
    <row r="54" spans="2:7" ht="20.100000000000001" customHeight="1" thickBot="1" x14ac:dyDescent="0.3">
      <c r="B54" s="93" t="s">
        <v>68</v>
      </c>
      <c r="C54" s="95" t="e">
        <f>SUM(C52:C53)</f>
        <v>#DIV/0!</v>
      </c>
      <c r="D54" s="95" t="e">
        <f>SUM(D52:D53)</f>
        <v>#DIV/0!</v>
      </c>
      <c r="F54" s="49"/>
      <c r="G54" s="49"/>
    </row>
    <row r="55" spans="2:7" ht="12" customHeight="1" thickBot="1" x14ac:dyDescent="0.3">
      <c r="D55" s="89"/>
    </row>
    <row r="56" spans="2:7" ht="21" customHeight="1" thickBot="1" x14ac:dyDescent="0.3">
      <c r="B56" s="112" t="s">
        <v>58</v>
      </c>
      <c r="C56" s="59">
        <f>IFERROR(IF(C52+C53&gt;3,C54,3),0)</f>
        <v>0</v>
      </c>
      <c r="D56" s="84">
        <f>IFERROR(IF(D52+D53&gt;3,D54,3),0)</f>
        <v>0</v>
      </c>
      <c r="F56" s="49"/>
      <c r="G56" s="49"/>
    </row>
    <row r="57" spans="2:7" s="81" customFormat="1" ht="21" customHeight="1" x14ac:dyDescent="0.25">
      <c r="B57" s="1" t="s">
        <v>57</v>
      </c>
      <c r="C57" s="79"/>
      <c r="D57" s="80"/>
      <c r="F57" s="82"/>
      <c r="G57" s="82"/>
    </row>
    <row r="58" spans="2:7" x14ac:dyDescent="0.25">
      <c r="D58" s="89"/>
    </row>
  </sheetData>
  <sheetProtection algorithmName="SHA-512" hashValue="46WHEWLQ1FB+Q0HJy0GXkM91EDaLPawYoLKOR5mzPnWQb8649nWBei9MToRDek2r5fxGeW0fZvJwxTUanC8gdA==" saltValue="6hnkzFaCPOpAL6/Bo1eAeA==" spinCount="100000" sheet="1" objects="1" scenarios="1" selectLockedCells="1"/>
  <mergeCells count="21">
    <mergeCell ref="C1:I1"/>
    <mergeCell ref="B10:I10"/>
    <mergeCell ref="F36:L36"/>
    <mergeCell ref="F37:L37"/>
    <mergeCell ref="F38:L38"/>
    <mergeCell ref="B15:I15"/>
    <mergeCell ref="B20:I20"/>
    <mergeCell ref="K21:L23"/>
    <mergeCell ref="B25:I25"/>
    <mergeCell ref="B30:I30"/>
    <mergeCell ref="B35:L35"/>
    <mergeCell ref="D3:I3"/>
    <mergeCell ref="D4:E4"/>
    <mergeCell ref="B45:C45"/>
    <mergeCell ref="B6:L6"/>
    <mergeCell ref="B40:E40"/>
    <mergeCell ref="B50:D50"/>
    <mergeCell ref="G40:L42"/>
    <mergeCell ref="G43:L46"/>
    <mergeCell ref="K11:L14"/>
    <mergeCell ref="G7:I8"/>
  </mergeCells>
  <pageMargins left="0.78740157480314965" right="0.78740157480314965" top="0.78740157480314965" bottom="0.98425196850393704" header="0.19685039370078741" footer="0.19685039370078741"/>
  <pageSetup scale="61" fitToHeight="0" orientation="portrait" verticalDpi="0" r:id="rId1"/>
  <headerFooter>
    <oddFooter>&amp;L&amp;G&amp;CMinisterio de Desarrollo Social y Familia - Policía de Investigaciones de Chile&amp;R&amp;P de &amp;N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0BB5-9F3C-4638-ACBB-E599687EECAC}">
  <sheetPr>
    <tabColor theme="7" tint="0.79998168889431442"/>
    <pageSetUpPr fitToPage="1"/>
  </sheetPr>
  <dimension ref="B1:O58"/>
  <sheetViews>
    <sheetView showGridLines="0" zoomScale="80" zoomScaleNormal="80" workbookViewId="0">
      <selection activeCell="C11" sqref="C11"/>
    </sheetView>
  </sheetViews>
  <sheetFormatPr baseColWidth="10" defaultColWidth="11.42578125" defaultRowHeight="15" x14ac:dyDescent="0.25"/>
  <cols>
    <col min="1" max="1" width="2.42578125" style="1" customWidth="1"/>
    <col min="2" max="2" width="30.855468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2:15" ht="55.5" customHeight="1" x14ac:dyDescent="0.3">
      <c r="C1" s="207" t="s">
        <v>0</v>
      </c>
      <c r="D1" s="207"/>
      <c r="E1" s="207"/>
      <c r="F1" s="207"/>
      <c r="G1" s="207"/>
      <c r="H1" s="207"/>
      <c r="I1" s="207"/>
    </row>
    <row r="2" spans="2:15" ht="28.5" customHeight="1" x14ac:dyDescent="0.25">
      <c r="C2" s="2" t="s">
        <v>64</v>
      </c>
      <c r="O2"/>
    </row>
    <row r="3" spans="2:15" s="108" customFormat="1" ht="18.75" x14ac:dyDescent="0.25">
      <c r="C3" s="109" t="s">
        <v>36</v>
      </c>
      <c r="D3" s="221">
        <f>LACRIM!D6</f>
        <v>0</v>
      </c>
      <c r="E3" s="221"/>
      <c r="F3" s="221"/>
      <c r="G3" s="221"/>
      <c r="H3" s="221"/>
      <c r="I3" s="221"/>
      <c r="J3" s="110"/>
      <c r="K3" s="110"/>
    </row>
    <row r="4" spans="2:15" s="111" customFormat="1" ht="18.75" x14ac:dyDescent="0.25">
      <c r="C4" s="109" t="s">
        <v>83</v>
      </c>
      <c r="D4" s="221">
        <f>LACRIM!D8</f>
        <v>0</v>
      </c>
      <c r="E4" s="221"/>
    </row>
    <row r="5" spans="2:15" ht="20.100000000000001" customHeight="1" x14ac:dyDescent="0.25">
      <c r="L5" s="3"/>
      <c r="M5" s="3"/>
    </row>
    <row r="6" spans="2:15" s="3" customFormat="1" ht="55.5" customHeight="1" x14ac:dyDescent="0.7">
      <c r="B6" s="198" t="s">
        <v>69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2:15" ht="15.95" customHeight="1" x14ac:dyDescent="0.25">
      <c r="G7" s="206" t="s">
        <v>65</v>
      </c>
      <c r="H7" s="206"/>
      <c r="I7" s="206"/>
      <c r="K7" s="81"/>
      <c r="L7" s="90"/>
      <c r="M7" s="3"/>
    </row>
    <row r="8" spans="2:15" ht="21.75" customHeight="1" x14ac:dyDescent="0.25">
      <c r="B8" s="87" t="s">
        <v>67</v>
      </c>
      <c r="D8" s="56"/>
      <c r="G8" s="206"/>
      <c r="H8" s="206"/>
      <c r="I8" s="206"/>
      <c r="K8" s="90"/>
      <c r="L8" s="90"/>
      <c r="M8" s="3"/>
    </row>
    <row r="9" spans="2:15" ht="8.1" customHeight="1" x14ac:dyDescent="0.25">
      <c r="G9" s="6"/>
      <c r="J9" s="5"/>
      <c r="K9" s="90"/>
      <c r="L9" s="90"/>
      <c r="M9" s="3"/>
    </row>
    <row r="10" spans="2:15" ht="20.100000000000001" customHeight="1" x14ac:dyDescent="0.25">
      <c r="B10" s="208" t="s">
        <v>1</v>
      </c>
      <c r="C10" s="209"/>
      <c r="D10" s="209"/>
      <c r="E10" s="209"/>
      <c r="F10" s="209"/>
      <c r="G10" s="209"/>
      <c r="H10" s="209"/>
      <c r="I10" s="209"/>
      <c r="J10" s="5"/>
      <c r="K10" s="90"/>
      <c r="L10" s="90"/>
    </row>
    <row r="11" spans="2:15" ht="20.100000000000001" customHeight="1" thickBot="1" x14ac:dyDescent="0.3">
      <c r="B11" s="7" t="s">
        <v>2</v>
      </c>
      <c r="C11" s="8">
        <v>2015</v>
      </c>
      <c r="D11" s="9">
        <f>C11+1</f>
        <v>2016</v>
      </c>
      <c r="E11" s="9">
        <f t="shared" ref="E11:G11" si="0">D11+1</f>
        <v>2017</v>
      </c>
      <c r="F11" s="9">
        <f t="shared" si="0"/>
        <v>2018</v>
      </c>
      <c r="G11" s="9">
        <f t="shared" si="0"/>
        <v>2019</v>
      </c>
      <c r="H11" s="9">
        <f>G11+1</f>
        <v>2020</v>
      </c>
      <c r="I11" s="9" t="s">
        <v>3</v>
      </c>
      <c r="K11" s="204" t="s">
        <v>4</v>
      </c>
      <c r="L11" s="204"/>
    </row>
    <row r="12" spans="2:15" ht="15" customHeight="1" thickBot="1" x14ac:dyDescent="0.3">
      <c r="B12" s="11" t="s">
        <v>31</v>
      </c>
      <c r="C12" s="12"/>
      <c r="D12" s="12"/>
      <c r="E12" s="12"/>
      <c r="F12" s="12"/>
      <c r="G12" s="12"/>
      <c r="H12" s="12"/>
      <c r="I12" s="96" t="e">
        <f>AVERAGE(C12:H12)</f>
        <v>#DIV/0!</v>
      </c>
      <c r="J12" s="10"/>
      <c r="K12" s="204"/>
      <c r="L12" s="204"/>
    </row>
    <row r="13" spans="2:15" ht="15" customHeight="1" thickBot="1" x14ac:dyDescent="0.3">
      <c r="B13" s="13" t="s">
        <v>32</v>
      </c>
      <c r="C13" s="12"/>
      <c r="D13" s="12"/>
      <c r="E13" s="12"/>
      <c r="F13" s="12"/>
      <c r="G13" s="12"/>
      <c r="H13" s="12"/>
      <c r="I13" s="96" t="e">
        <f t="shared" ref="I13" si="1">AVERAGE(C13:H13)</f>
        <v>#DIV/0!</v>
      </c>
      <c r="J13" s="10"/>
      <c r="K13" s="204"/>
      <c r="L13" s="204"/>
    </row>
    <row r="14" spans="2:15" ht="20.100000000000001" customHeight="1" x14ac:dyDescent="0.25">
      <c r="K14" s="204"/>
      <c r="L14" s="204"/>
    </row>
    <row r="15" spans="2:15" ht="21" x14ac:dyDescent="0.25">
      <c r="B15" s="208" t="s">
        <v>5</v>
      </c>
      <c r="C15" s="216"/>
      <c r="D15" s="216"/>
      <c r="E15" s="216"/>
      <c r="F15" s="216"/>
      <c r="G15" s="216"/>
      <c r="H15" s="216"/>
      <c r="I15" s="216"/>
    </row>
    <row r="16" spans="2:15" s="14" customFormat="1" ht="18" thickBot="1" x14ac:dyDescent="0.3">
      <c r="B16" s="15" t="s">
        <v>2</v>
      </c>
      <c r="C16" s="88">
        <f>$C$11</f>
        <v>2015</v>
      </c>
      <c r="D16" s="88">
        <f>$D$11</f>
        <v>2016</v>
      </c>
      <c r="E16" s="88">
        <f>$E$11</f>
        <v>2017</v>
      </c>
      <c r="F16" s="88">
        <f>$F$11</f>
        <v>2018</v>
      </c>
      <c r="G16" s="88">
        <f>$G$11</f>
        <v>2019</v>
      </c>
      <c r="H16" s="88">
        <f>$H$11</f>
        <v>2020</v>
      </c>
      <c r="I16" s="88" t="s">
        <v>3</v>
      </c>
    </row>
    <row r="17" spans="2:12" ht="15" customHeight="1" thickBot="1" x14ac:dyDescent="0.3">
      <c r="B17" s="11" t="s">
        <v>31</v>
      </c>
      <c r="C17" s="17" t="s">
        <v>6</v>
      </c>
      <c r="D17" s="17" t="e">
        <f t="shared" ref="D17:H18" si="2">(D12-C12)/C12</f>
        <v>#DIV/0!</v>
      </c>
      <c r="E17" s="17" t="e">
        <f t="shared" si="2"/>
        <v>#DIV/0!</v>
      </c>
      <c r="F17" s="17" t="e">
        <f t="shared" si="2"/>
        <v>#DIV/0!</v>
      </c>
      <c r="G17" s="17" t="e">
        <f t="shared" si="2"/>
        <v>#DIV/0!</v>
      </c>
      <c r="H17" s="17" t="e">
        <f t="shared" si="2"/>
        <v>#DIV/0!</v>
      </c>
      <c r="I17" s="18" t="e">
        <f>AVERAGE(D17:H17)</f>
        <v>#DIV/0!</v>
      </c>
    </row>
    <row r="18" spans="2:12" ht="15" customHeight="1" thickBot="1" x14ac:dyDescent="0.3">
      <c r="B18" s="13" t="s">
        <v>32</v>
      </c>
      <c r="C18" s="19" t="s">
        <v>6</v>
      </c>
      <c r="D18" s="19" t="e">
        <f t="shared" si="2"/>
        <v>#DIV/0!</v>
      </c>
      <c r="E18" s="19" t="e">
        <f t="shared" si="2"/>
        <v>#DIV/0!</v>
      </c>
      <c r="F18" s="19" t="e">
        <f t="shared" si="2"/>
        <v>#DIV/0!</v>
      </c>
      <c r="G18" s="19" t="e">
        <f t="shared" si="2"/>
        <v>#DIV/0!</v>
      </c>
      <c r="H18" s="19" t="e">
        <f t="shared" si="2"/>
        <v>#DIV/0!</v>
      </c>
      <c r="I18" s="20" t="e">
        <f t="shared" ref="I18" si="3">AVERAGE(D18:H18)</f>
        <v>#DIV/0!</v>
      </c>
    </row>
    <row r="19" spans="2:12" ht="20.100000000000001" customHeight="1" thickBot="1" x14ac:dyDescent="0.3">
      <c r="B19" s="22"/>
      <c r="C19" s="21"/>
      <c r="D19" s="21"/>
      <c r="E19" s="21"/>
      <c r="F19" s="21"/>
      <c r="G19" s="21"/>
      <c r="H19" s="21"/>
      <c r="I19" s="23"/>
      <c r="J19" s="23"/>
    </row>
    <row r="20" spans="2:12" ht="21" customHeight="1" thickBot="1" x14ac:dyDescent="0.3">
      <c r="B20" s="196" t="s">
        <v>7</v>
      </c>
      <c r="C20" s="217"/>
      <c r="D20" s="217"/>
      <c r="E20" s="217"/>
      <c r="F20" s="217"/>
      <c r="G20" s="217"/>
      <c r="H20" s="217"/>
      <c r="I20" s="197"/>
    </row>
    <row r="21" spans="2:12" s="14" customFormat="1" ht="18" customHeight="1" thickBot="1" x14ac:dyDescent="0.3">
      <c r="B21" s="15" t="s">
        <v>8</v>
      </c>
      <c r="C21" s="24">
        <f>$C$11</f>
        <v>2015</v>
      </c>
      <c r="D21" s="24">
        <f>$D$11</f>
        <v>2016</v>
      </c>
      <c r="E21" s="24">
        <f>$E$11</f>
        <v>2017</v>
      </c>
      <c r="F21" s="24">
        <f>$F$11</f>
        <v>2018</v>
      </c>
      <c r="G21" s="24">
        <f>$G$11</f>
        <v>2019</v>
      </c>
      <c r="H21" s="24">
        <f>$H$11</f>
        <v>2020</v>
      </c>
      <c r="I21" s="88" t="s">
        <v>3</v>
      </c>
      <c r="K21" s="218" t="s">
        <v>66</v>
      </c>
      <c r="L21" s="218"/>
    </row>
    <row r="22" spans="2:12" ht="15" customHeight="1" thickBot="1" x14ac:dyDescent="0.3">
      <c r="B22" s="11" t="s">
        <v>81</v>
      </c>
      <c r="C22" s="25"/>
      <c r="D22" s="25"/>
      <c r="E22" s="25"/>
      <c r="F22" s="25"/>
      <c r="G22" s="25"/>
      <c r="H22" s="25"/>
      <c r="I22" s="88" t="s">
        <v>6</v>
      </c>
      <c r="K22" s="218"/>
      <c r="L22" s="218"/>
    </row>
    <row r="23" spans="2:12" ht="15" customHeight="1" thickBot="1" x14ac:dyDescent="0.3">
      <c r="B23" s="13" t="s">
        <v>82</v>
      </c>
      <c r="C23" s="26" t="s">
        <v>6</v>
      </c>
      <c r="D23" s="26" t="e">
        <f>(D22-C22)/C22</f>
        <v>#DIV/0!</v>
      </c>
      <c r="E23" s="26" t="e">
        <f t="shared" ref="E23" si="4">(E22-D22)/D22</f>
        <v>#DIV/0!</v>
      </c>
      <c r="F23" s="26" t="e">
        <f>(F22-E22)/E22</f>
        <v>#DIV/0!</v>
      </c>
      <c r="G23" s="26" t="e">
        <f>(G22-F22)/F22</f>
        <v>#DIV/0!</v>
      </c>
      <c r="H23" s="26" t="e">
        <f>(H22-G22)/G22</f>
        <v>#DIV/0!</v>
      </c>
      <c r="I23" s="27" t="e">
        <f>AVERAGE(D23:H23)</f>
        <v>#DIV/0!</v>
      </c>
      <c r="K23" s="218"/>
      <c r="L23" s="218"/>
    </row>
    <row r="24" spans="2:12" ht="20.100000000000001" customHeight="1" thickBot="1" x14ac:dyDescent="0.3"/>
    <row r="25" spans="2:12" ht="21" customHeight="1" thickBot="1" x14ac:dyDescent="0.3">
      <c r="B25" s="219" t="s">
        <v>9</v>
      </c>
      <c r="C25" s="220"/>
      <c r="D25" s="220"/>
      <c r="E25" s="220"/>
      <c r="F25" s="220"/>
      <c r="G25" s="220"/>
      <c r="H25" s="220"/>
      <c r="I25" s="220"/>
    </row>
    <row r="26" spans="2:12" s="14" customFormat="1" ht="18" thickBot="1" x14ac:dyDescent="0.3">
      <c r="B26" s="15" t="s">
        <v>2</v>
      </c>
      <c r="C26" s="88">
        <f>$C$11</f>
        <v>2015</v>
      </c>
      <c r="D26" s="88">
        <f>$D$11</f>
        <v>2016</v>
      </c>
      <c r="E26" s="88">
        <f>$E$11</f>
        <v>2017</v>
      </c>
      <c r="F26" s="88">
        <f>$F$11</f>
        <v>2018</v>
      </c>
      <c r="G26" s="88">
        <f>$G$11</f>
        <v>2019</v>
      </c>
      <c r="H26" s="88">
        <f>$H$11</f>
        <v>2020</v>
      </c>
      <c r="I26" s="15" t="s">
        <v>3</v>
      </c>
    </row>
    <row r="27" spans="2:12" ht="15" customHeight="1" thickBot="1" x14ac:dyDescent="0.3">
      <c r="B27" s="11" t="s">
        <v>31</v>
      </c>
      <c r="C27" s="28" t="e">
        <f>C12/$C$22</f>
        <v>#DIV/0!</v>
      </c>
      <c r="D27" s="28" t="e">
        <f>D12/$D$22</f>
        <v>#DIV/0!</v>
      </c>
      <c r="E27" s="28" t="e">
        <f>E12/$E$22</f>
        <v>#DIV/0!</v>
      </c>
      <c r="F27" s="28" t="e">
        <f>F12/$F$22</f>
        <v>#DIV/0!</v>
      </c>
      <c r="G27" s="28" t="e">
        <f>G12/$G$22</f>
        <v>#DIV/0!</v>
      </c>
      <c r="H27" s="28" t="e">
        <f>H12/$H$22</f>
        <v>#DIV/0!</v>
      </c>
      <c r="I27" s="29" t="e">
        <f>AVERAGE(C27:H27)</f>
        <v>#DIV/0!</v>
      </c>
      <c r="L27" s="21"/>
    </row>
    <row r="28" spans="2:12" ht="15" customHeight="1" thickBot="1" x14ac:dyDescent="0.3">
      <c r="B28" s="13" t="s">
        <v>32</v>
      </c>
      <c r="C28" s="30" t="e">
        <f>C13/$C$22</f>
        <v>#DIV/0!</v>
      </c>
      <c r="D28" s="30" t="e">
        <f>D13/$D$22</f>
        <v>#DIV/0!</v>
      </c>
      <c r="E28" s="30" t="e">
        <f>E13/$E$22</f>
        <v>#DIV/0!</v>
      </c>
      <c r="F28" s="30" t="e">
        <f>F13/$F$22</f>
        <v>#DIV/0!</v>
      </c>
      <c r="G28" s="30" t="e">
        <f>G13/$G$22</f>
        <v>#DIV/0!</v>
      </c>
      <c r="H28" s="30" t="e">
        <f>H13/$H$22</f>
        <v>#DIV/0!</v>
      </c>
      <c r="I28" s="31" t="e">
        <f t="shared" ref="I28" si="5">AVERAGE(C28:H28)</f>
        <v>#DIV/0!</v>
      </c>
      <c r="L28" s="21"/>
    </row>
    <row r="29" spans="2:12" ht="20.100000000000001" customHeight="1" thickBot="1" x14ac:dyDescent="0.3">
      <c r="B29" s="22"/>
      <c r="C29" s="21"/>
      <c r="D29" s="21"/>
      <c r="E29" s="21"/>
      <c r="F29" s="21"/>
      <c r="G29" s="21"/>
      <c r="H29" s="21"/>
      <c r="I29" s="23"/>
      <c r="J29" s="23"/>
    </row>
    <row r="30" spans="2:12" ht="21" customHeight="1" thickBot="1" x14ac:dyDescent="0.3">
      <c r="B30" s="219" t="s">
        <v>10</v>
      </c>
      <c r="C30" s="220"/>
      <c r="D30" s="220"/>
      <c r="E30" s="220"/>
      <c r="F30" s="220"/>
      <c r="G30" s="220"/>
      <c r="H30" s="220"/>
      <c r="I30" s="220"/>
    </row>
    <row r="31" spans="2:12" s="14" customFormat="1" ht="18" thickBot="1" x14ac:dyDescent="0.3">
      <c r="B31" s="15" t="s">
        <v>2</v>
      </c>
      <c r="C31" s="88">
        <f>$C$11</f>
        <v>2015</v>
      </c>
      <c r="D31" s="88">
        <f>$D$11</f>
        <v>2016</v>
      </c>
      <c r="E31" s="88">
        <f>$E$11</f>
        <v>2017</v>
      </c>
      <c r="F31" s="88">
        <f>$F$11</f>
        <v>2018</v>
      </c>
      <c r="G31" s="32">
        <f>$G$11</f>
        <v>2019</v>
      </c>
      <c r="H31" s="32">
        <f>$H$11</f>
        <v>2020</v>
      </c>
      <c r="I31" s="88" t="s">
        <v>3</v>
      </c>
    </row>
    <row r="32" spans="2:12" ht="15" customHeight="1" thickBot="1" x14ac:dyDescent="0.3">
      <c r="B32" s="11" t="s">
        <v>31</v>
      </c>
      <c r="C32" s="17" t="s">
        <v>6</v>
      </c>
      <c r="D32" s="17" t="e">
        <f t="shared" ref="D32:H33" si="6">(D27-C27)/C27</f>
        <v>#DIV/0!</v>
      </c>
      <c r="E32" s="17" t="e">
        <f t="shared" si="6"/>
        <v>#DIV/0!</v>
      </c>
      <c r="F32" s="17" t="e">
        <f t="shared" si="6"/>
        <v>#DIV/0!</v>
      </c>
      <c r="G32" s="33" t="e">
        <f t="shared" si="6"/>
        <v>#DIV/0!</v>
      </c>
      <c r="H32" s="33" t="e">
        <f t="shared" si="6"/>
        <v>#DIV/0!</v>
      </c>
      <c r="I32" s="18" t="e">
        <f>AVERAGE(D32:H32)</f>
        <v>#DIV/0!</v>
      </c>
      <c r="L32" s="21"/>
    </row>
    <row r="33" spans="2:12" ht="15" customHeight="1" thickBot="1" x14ac:dyDescent="0.3">
      <c r="B33" s="13" t="s">
        <v>32</v>
      </c>
      <c r="C33" s="19" t="s">
        <v>6</v>
      </c>
      <c r="D33" s="19" t="e">
        <f t="shared" si="6"/>
        <v>#DIV/0!</v>
      </c>
      <c r="E33" s="19" t="e">
        <f t="shared" si="6"/>
        <v>#DIV/0!</v>
      </c>
      <c r="F33" s="19" t="e">
        <f t="shared" si="6"/>
        <v>#DIV/0!</v>
      </c>
      <c r="G33" s="34" t="e">
        <f t="shared" si="6"/>
        <v>#DIV/0!</v>
      </c>
      <c r="H33" s="34" t="e">
        <f t="shared" si="6"/>
        <v>#DIV/0!</v>
      </c>
      <c r="I33" s="20" t="e">
        <f t="shared" ref="I33" si="7">AVERAGE(D33:H33)</f>
        <v>#DIV/0!</v>
      </c>
      <c r="L33" s="21"/>
    </row>
    <row r="34" spans="2:12" ht="20.100000000000001" customHeight="1" x14ac:dyDescent="0.25"/>
    <row r="35" spans="2:12" ht="21" customHeight="1" x14ac:dyDescent="0.25">
      <c r="B35" s="208" t="s">
        <v>11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</row>
    <row r="36" spans="2:12" s="14" customFormat="1" ht="18" thickBot="1" x14ac:dyDescent="0.3">
      <c r="B36" s="15" t="s">
        <v>12</v>
      </c>
      <c r="C36" s="88" t="s">
        <v>13</v>
      </c>
      <c r="D36" s="88" t="s">
        <v>14</v>
      </c>
      <c r="E36" s="15" t="s">
        <v>15</v>
      </c>
      <c r="F36" s="210" t="s">
        <v>16</v>
      </c>
      <c r="G36" s="211"/>
      <c r="H36" s="211"/>
      <c r="I36" s="211"/>
      <c r="J36" s="211"/>
      <c r="K36" s="211"/>
      <c r="L36" s="212"/>
    </row>
    <row r="37" spans="2:12" ht="15" customHeight="1" thickBot="1" x14ac:dyDescent="0.3">
      <c r="B37" s="11" t="s">
        <v>31</v>
      </c>
      <c r="C37" s="17" t="e">
        <f>I17</f>
        <v>#DIV/0!</v>
      </c>
      <c r="D37" s="17" t="e">
        <f>I32</f>
        <v>#DIV/0!</v>
      </c>
      <c r="E37" s="35"/>
      <c r="F37" s="213"/>
      <c r="G37" s="214"/>
      <c r="H37" s="214"/>
      <c r="I37" s="214"/>
      <c r="J37" s="214"/>
      <c r="K37" s="214"/>
      <c r="L37" s="215"/>
    </row>
    <row r="38" spans="2:12" ht="15" customHeight="1" thickBot="1" x14ac:dyDescent="0.3">
      <c r="B38" s="13" t="s">
        <v>32</v>
      </c>
      <c r="C38" s="19" t="e">
        <f>I18</f>
        <v>#DIV/0!</v>
      </c>
      <c r="D38" s="19" t="e">
        <f>I33</f>
        <v>#DIV/0!</v>
      </c>
      <c r="E38" s="35"/>
      <c r="F38" s="213"/>
      <c r="G38" s="214"/>
      <c r="H38" s="214"/>
      <c r="I38" s="214"/>
      <c r="J38" s="214"/>
      <c r="K38" s="214"/>
      <c r="L38" s="215"/>
    </row>
    <row r="39" spans="2:12" ht="20.100000000000001" customHeight="1" thickBot="1" x14ac:dyDescent="0.3"/>
    <row r="40" spans="2:12" ht="21" customHeight="1" thickBot="1" x14ac:dyDescent="0.3">
      <c r="B40" s="199" t="s">
        <v>17</v>
      </c>
      <c r="C40" s="200"/>
      <c r="D40" s="200"/>
      <c r="E40" s="201"/>
      <c r="G40" s="204" t="s">
        <v>18</v>
      </c>
      <c r="H40" s="204"/>
      <c r="I40" s="204"/>
      <c r="J40" s="204"/>
      <c r="K40" s="204"/>
      <c r="L40" s="204"/>
    </row>
    <row r="41" spans="2:12" s="14" customFormat="1" ht="18" thickBot="1" x14ac:dyDescent="0.3">
      <c r="B41" s="15" t="s">
        <v>2</v>
      </c>
      <c r="C41" s="88" t="s">
        <v>3</v>
      </c>
      <c r="D41" s="88">
        <f>H11+1</f>
        <v>2021</v>
      </c>
      <c r="E41" s="88">
        <f>D41+10</f>
        <v>2031</v>
      </c>
      <c r="G41" s="204"/>
      <c r="H41" s="204"/>
      <c r="I41" s="204"/>
      <c r="J41" s="204"/>
      <c r="K41" s="204"/>
      <c r="L41" s="204"/>
    </row>
    <row r="42" spans="2:12" ht="15" customHeight="1" thickBot="1" x14ac:dyDescent="0.3">
      <c r="B42" s="11" t="s">
        <v>31</v>
      </c>
      <c r="C42" s="36" t="e">
        <f>I12</f>
        <v>#DIV/0!</v>
      </c>
      <c r="D42" s="36" t="e">
        <f>C42*(1+$E37)</f>
        <v>#DIV/0!</v>
      </c>
      <c r="E42" s="37" t="e">
        <f>D42*(1+$E37)^10</f>
        <v>#DIV/0!</v>
      </c>
      <c r="G42" s="204"/>
      <c r="H42" s="204"/>
      <c r="I42" s="204"/>
      <c r="J42" s="204"/>
      <c r="K42" s="204"/>
      <c r="L42" s="204"/>
    </row>
    <row r="43" spans="2:12" ht="15" customHeight="1" thickBot="1" x14ac:dyDescent="0.3">
      <c r="B43" s="13" t="s">
        <v>32</v>
      </c>
      <c r="C43" s="38" t="e">
        <f>I13</f>
        <v>#DIV/0!</v>
      </c>
      <c r="D43" s="38" t="e">
        <f>C43*(1+$E38)</f>
        <v>#DIV/0!</v>
      </c>
      <c r="E43" s="39" t="e">
        <f>D43*(1+$E38)^10</f>
        <v>#DIV/0!</v>
      </c>
      <c r="G43" s="205" t="s">
        <v>19</v>
      </c>
      <c r="H43" s="205"/>
      <c r="I43" s="205"/>
      <c r="J43" s="205"/>
      <c r="K43" s="205"/>
      <c r="L43" s="205"/>
    </row>
    <row r="44" spans="2:12" ht="20.100000000000001" customHeight="1" thickBot="1" x14ac:dyDescent="0.3">
      <c r="G44" s="205"/>
      <c r="H44" s="205"/>
      <c r="I44" s="205"/>
      <c r="J44" s="205"/>
      <c r="K44" s="205"/>
      <c r="L44" s="205"/>
    </row>
    <row r="45" spans="2:12" ht="21" customHeight="1" thickBot="1" x14ac:dyDescent="0.3">
      <c r="B45" s="224" t="s">
        <v>20</v>
      </c>
      <c r="C45" s="225"/>
      <c r="G45" s="205"/>
      <c r="H45" s="205"/>
      <c r="I45" s="205"/>
      <c r="J45" s="205"/>
      <c r="K45" s="205"/>
      <c r="L45" s="205"/>
    </row>
    <row r="46" spans="2:12" s="14" customFormat="1" ht="18" thickBot="1" x14ac:dyDescent="0.3">
      <c r="B46" s="15" t="s">
        <v>12</v>
      </c>
      <c r="C46" s="88" t="s">
        <v>21</v>
      </c>
      <c r="E46" s="40" t="s">
        <v>60</v>
      </c>
      <c r="G46" s="205"/>
      <c r="H46" s="205"/>
      <c r="I46" s="205"/>
      <c r="J46" s="205"/>
      <c r="K46" s="205"/>
      <c r="L46" s="205"/>
    </row>
    <row r="47" spans="2:12" ht="15" customHeight="1" thickBot="1" x14ac:dyDescent="0.3">
      <c r="B47" s="11" t="s">
        <v>31</v>
      </c>
      <c r="C47" s="36">
        <v>36</v>
      </c>
      <c r="E47" s="42">
        <v>1940</v>
      </c>
    </row>
    <row r="48" spans="2:12" ht="15" customHeight="1" thickBot="1" x14ac:dyDescent="0.3">
      <c r="B48" s="13" t="s">
        <v>32</v>
      </c>
      <c r="C48" s="38">
        <v>4</v>
      </c>
    </row>
    <row r="49" spans="2:7" ht="20.100000000000001" customHeight="1" x14ac:dyDescent="0.25"/>
    <row r="50" spans="2:7" ht="21" x14ac:dyDescent="0.25">
      <c r="B50" s="222" t="s">
        <v>33</v>
      </c>
      <c r="C50" s="223"/>
      <c r="D50" s="223"/>
    </row>
    <row r="51" spans="2:7" s="14" customFormat="1" ht="18" thickBot="1" x14ac:dyDescent="0.3">
      <c r="B51" s="15" t="s">
        <v>59</v>
      </c>
      <c r="C51" s="88">
        <f>D41</f>
        <v>2021</v>
      </c>
      <c r="D51" s="88">
        <f>E41</f>
        <v>2031</v>
      </c>
    </row>
    <row r="52" spans="2:7" ht="15.75" thickBot="1" x14ac:dyDescent="0.3">
      <c r="B52" s="11" t="s">
        <v>31</v>
      </c>
      <c r="C52" s="41" t="e">
        <f>D42*C47/$E$47</f>
        <v>#DIV/0!</v>
      </c>
      <c r="D52" s="41" t="e">
        <f>(E42*C47/$E$47)</f>
        <v>#DIV/0!</v>
      </c>
      <c r="F52" s="49"/>
      <c r="G52" s="49"/>
    </row>
    <row r="53" spans="2:7" ht="15.75" thickBot="1" x14ac:dyDescent="0.3">
      <c r="B53" s="13" t="s">
        <v>32</v>
      </c>
      <c r="C53" s="43" t="e">
        <f>D43*C48/$E$47</f>
        <v>#DIV/0!</v>
      </c>
      <c r="D53" s="94" t="e">
        <f>(E43*C48/$E$47)</f>
        <v>#DIV/0!</v>
      </c>
      <c r="F53" s="49"/>
      <c r="G53" s="49"/>
    </row>
    <row r="54" spans="2:7" ht="20.100000000000001" customHeight="1" thickBot="1" x14ac:dyDescent="0.3">
      <c r="B54" s="93" t="s">
        <v>68</v>
      </c>
      <c r="C54" s="95" t="e">
        <f>SUM(C52:C53)</f>
        <v>#DIV/0!</v>
      </c>
      <c r="D54" s="95" t="e">
        <f>SUM(D52:D53)</f>
        <v>#DIV/0!</v>
      </c>
      <c r="F54" s="49"/>
      <c r="G54" s="49"/>
    </row>
    <row r="55" spans="2:7" ht="12" customHeight="1" thickBot="1" x14ac:dyDescent="0.3">
      <c r="D55" s="89"/>
    </row>
    <row r="56" spans="2:7" ht="21" customHeight="1" thickBot="1" x14ac:dyDescent="0.3">
      <c r="B56" s="64" t="s">
        <v>58</v>
      </c>
      <c r="C56" s="59">
        <f>IFERROR(IF(C52+C53&gt;3,C54,3),0)</f>
        <v>0</v>
      </c>
      <c r="D56" s="84">
        <f>IFERROR(IF(D52+D53&gt;3,D54,3),0)</f>
        <v>0</v>
      </c>
      <c r="F56" s="49"/>
      <c r="G56" s="49"/>
    </row>
    <row r="57" spans="2:7" s="81" customFormat="1" ht="21" customHeight="1" x14ac:dyDescent="0.25">
      <c r="B57" s="1" t="s">
        <v>57</v>
      </c>
      <c r="C57" s="79"/>
      <c r="D57" s="80"/>
      <c r="F57" s="82"/>
      <c r="G57" s="82"/>
    </row>
    <row r="58" spans="2:7" x14ac:dyDescent="0.25">
      <c r="D58" s="89"/>
    </row>
  </sheetData>
  <sheetProtection algorithmName="SHA-512" hashValue="EjZ6q8PJSbvFAdQ9F8FLF0PKrJ30S4ud7Gl9LvW0w9yvGlPq1Ph/tpbof9g4ykEDYei4s5aUyJK59R/DqEO3aA==" saltValue="1XOGohsSlOpT/RQdeuRfgw==" spinCount="100000" sheet="1" objects="1" scenarios="1" selectLockedCells="1"/>
  <mergeCells count="21">
    <mergeCell ref="B50:D50"/>
    <mergeCell ref="F37:L37"/>
    <mergeCell ref="F38:L38"/>
    <mergeCell ref="B40:E40"/>
    <mergeCell ref="G40:L42"/>
    <mergeCell ref="G43:L46"/>
    <mergeCell ref="B45:C45"/>
    <mergeCell ref="F36:L36"/>
    <mergeCell ref="C1:I1"/>
    <mergeCell ref="B6:L6"/>
    <mergeCell ref="G7:I8"/>
    <mergeCell ref="B10:I10"/>
    <mergeCell ref="K11:L14"/>
    <mergeCell ref="B15:I15"/>
    <mergeCell ref="B20:I20"/>
    <mergeCell ref="K21:L23"/>
    <mergeCell ref="B25:I25"/>
    <mergeCell ref="B30:I30"/>
    <mergeCell ref="B35:L35"/>
    <mergeCell ref="D3:I3"/>
    <mergeCell ref="D4:E4"/>
  </mergeCells>
  <pageMargins left="0.78740157480314965" right="0.78740157480314965" top="0.78740157480314965" bottom="0.98425196850393704" header="0.19685039370078741" footer="0.19685039370078741"/>
  <pageSetup scale="61" fitToHeight="0" orientation="portrait" verticalDpi="0" r:id="rId1"/>
  <headerFooter>
    <oddFooter>&amp;L&amp;G&amp;CMinisterio de Desarrollo Social y Familia - Policía de Investigaciones de Chile&amp;R&amp;P de &amp;N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97145-4FCF-4E76-9C93-D5D564131855}">
  <sheetPr>
    <tabColor theme="8" tint="0.79998168889431442"/>
    <pageSetUpPr fitToPage="1"/>
  </sheetPr>
  <dimension ref="B1:O58"/>
  <sheetViews>
    <sheetView showGridLines="0" zoomScale="80" zoomScaleNormal="80" workbookViewId="0">
      <selection activeCell="C11" sqref="C11"/>
    </sheetView>
  </sheetViews>
  <sheetFormatPr baseColWidth="10" defaultColWidth="11.42578125" defaultRowHeight="15" x14ac:dyDescent="0.25"/>
  <cols>
    <col min="1" max="1" width="2.42578125" style="1" customWidth="1"/>
    <col min="2" max="2" width="30.855468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2:15" ht="55.5" customHeight="1" x14ac:dyDescent="0.3">
      <c r="C1" s="207" t="s">
        <v>0</v>
      </c>
      <c r="D1" s="207"/>
      <c r="E1" s="207"/>
      <c r="F1" s="207"/>
      <c r="G1" s="207"/>
      <c r="H1" s="207"/>
      <c r="I1" s="207"/>
    </row>
    <row r="2" spans="2:15" ht="28.5" customHeight="1" x14ac:dyDescent="0.25">
      <c r="C2" s="2" t="s">
        <v>64</v>
      </c>
      <c r="O2"/>
    </row>
    <row r="3" spans="2:15" s="108" customFormat="1" ht="18.75" x14ac:dyDescent="0.25">
      <c r="C3" s="109" t="s">
        <v>36</v>
      </c>
      <c r="D3" s="221">
        <f>LACRIM!D6</f>
        <v>0</v>
      </c>
      <c r="E3" s="221"/>
      <c r="F3" s="221"/>
      <c r="G3" s="221"/>
      <c r="H3" s="221"/>
      <c r="I3" s="221"/>
      <c r="J3" s="110"/>
      <c r="K3" s="110"/>
    </row>
    <row r="4" spans="2:15" s="111" customFormat="1" ht="18.75" x14ac:dyDescent="0.25">
      <c r="C4" s="109" t="s">
        <v>83</v>
      </c>
      <c r="D4" s="221">
        <f>LACRIM!D8</f>
        <v>0</v>
      </c>
      <c r="E4" s="221"/>
    </row>
    <row r="5" spans="2:15" ht="20.100000000000001" customHeight="1" x14ac:dyDescent="0.25">
      <c r="L5" s="3"/>
      <c r="M5" s="3"/>
    </row>
    <row r="6" spans="2:15" s="3" customFormat="1" ht="55.5" customHeight="1" x14ac:dyDescent="0.7">
      <c r="B6" s="198" t="s">
        <v>70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2:15" ht="15.95" customHeight="1" x14ac:dyDescent="0.25">
      <c r="G7" s="206" t="s">
        <v>65</v>
      </c>
      <c r="H7" s="206"/>
      <c r="I7" s="206"/>
      <c r="K7" s="81"/>
      <c r="L7" s="90"/>
      <c r="M7" s="3"/>
    </row>
    <row r="8" spans="2:15" ht="21.75" customHeight="1" x14ac:dyDescent="0.25">
      <c r="B8" s="91" t="s">
        <v>67</v>
      </c>
      <c r="D8" s="56"/>
      <c r="G8" s="206"/>
      <c r="H8" s="206"/>
      <c r="I8" s="206"/>
      <c r="K8" s="90"/>
      <c r="L8" s="90"/>
      <c r="M8" s="3"/>
    </row>
    <row r="9" spans="2:15" ht="8.1" customHeight="1" x14ac:dyDescent="0.25">
      <c r="G9" s="6"/>
      <c r="J9" s="5"/>
      <c r="K9" s="90"/>
      <c r="L9" s="90"/>
      <c r="M9" s="3"/>
    </row>
    <row r="10" spans="2:15" ht="20.100000000000001" customHeight="1" x14ac:dyDescent="0.25">
      <c r="B10" s="208" t="s">
        <v>1</v>
      </c>
      <c r="C10" s="209"/>
      <c r="D10" s="209"/>
      <c r="E10" s="209"/>
      <c r="F10" s="209"/>
      <c r="G10" s="209"/>
      <c r="H10" s="209"/>
      <c r="I10" s="209"/>
      <c r="J10" s="5"/>
      <c r="K10" s="90"/>
      <c r="L10" s="90"/>
    </row>
    <row r="11" spans="2:15" ht="20.100000000000001" customHeight="1" thickBot="1" x14ac:dyDescent="0.3">
      <c r="B11" s="7" t="s">
        <v>2</v>
      </c>
      <c r="C11" s="8">
        <v>2015</v>
      </c>
      <c r="D11" s="9">
        <f>C11+1</f>
        <v>2016</v>
      </c>
      <c r="E11" s="9">
        <f t="shared" ref="E11:G11" si="0">D11+1</f>
        <v>2017</v>
      </c>
      <c r="F11" s="9">
        <f t="shared" si="0"/>
        <v>2018</v>
      </c>
      <c r="G11" s="9">
        <f t="shared" si="0"/>
        <v>2019</v>
      </c>
      <c r="H11" s="9">
        <f>G11+1</f>
        <v>2020</v>
      </c>
      <c r="I11" s="9" t="s">
        <v>3</v>
      </c>
      <c r="K11" s="204" t="s">
        <v>4</v>
      </c>
      <c r="L11" s="204"/>
    </row>
    <row r="12" spans="2:15" ht="15" customHeight="1" thickBot="1" x14ac:dyDescent="0.3">
      <c r="B12" s="11" t="s">
        <v>31</v>
      </c>
      <c r="C12" s="12"/>
      <c r="D12" s="12"/>
      <c r="E12" s="12"/>
      <c r="F12" s="12"/>
      <c r="G12" s="12"/>
      <c r="H12" s="12"/>
      <c r="I12" s="96" t="e">
        <f>AVERAGE(C12:H12)</f>
        <v>#DIV/0!</v>
      </c>
      <c r="J12" s="10"/>
      <c r="K12" s="204"/>
      <c r="L12" s="204"/>
    </row>
    <row r="13" spans="2:15" ht="15" customHeight="1" thickBot="1" x14ac:dyDescent="0.3">
      <c r="B13" s="13" t="s">
        <v>32</v>
      </c>
      <c r="C13" s="12"/>
      <c r="D13" s="12"/>
      <c r="E13" s="12"/>
      <c r="F13" s="12"/>
      <c r="G13" s="12"/>
      <c r="H13" s="12"/>
      <c r="I13" s="96" t="e">
        <f t="shared" ref="I13" si="1">AVERAGE(C13:H13)</f>
        <v>#DIV/0!</v>
      </c>
      <c r="J13" s="10"/>
      <c r="K13" s="204"/>
      <c r="L13" s="204"/>
    </row>
    <row r="14" spans="2:15" ht="20.100000000000001" customHeight="1" x14ac:dyDescent="0.25">
      <c r="K14" s="204"/>
      <c r="L14" s="204"/>
    </row>
    <row r="15" spans="2:15" ht="21" x14ac:dyDescent="0.25">
      <c r="B15" s="208" t="s">
        <v>5</v>
      </c>
      <c r="C15" s="216"/>
      <c r="D15" s="216"/>
      <c r="E15" s="216"/>
      <c r="F15" s="216"/>
      <c r="G15" s="216"/>
      <c r="H15" s="216"/>
      <c r="I15" s="216"/>
    </row>
    <row r="16" spans="2:15" s="14" customFormat="1" ht="18" thickBot="1" x14ac:dyDescent="0.3">
      <c r="B16" s="15" t="s">
        <v>2</v>
      </c>
      <c r="C16" s="92">
        <f>$C$11</f>
        <v>2015</v>
      </c>
      <c r="D16" s="92">
        <f>$D$11</f>
        <v>2016</v>
      </c>
      <c r="E16" s="92">
        <f>$E$11</f>
        <v>2017</v>
      </c>
      <c r="F16" s="92">
        <f>$F$11</f>
        <v>2018</v>
      </c>
      <c r="G16" s="92">
        <f>$G$11</f>
        <v>2019</v>
      </c>
      <c r="H16" s="92">
        <f>$H$11</f>
        <v>2020</v>
      </c>
      <c r="I16" s="92" t="s">
        <v>3</v>
      </c>
    </row>
    <row r="17" spans="2:12" ht="15" customHeight="1" thickBot="1" x14ac:dyDescent="0.3">
      <c r="B17" s="11" t="s">
        <v>31</v>
      </c>
      <c r="C17" s="17" t="s">
        <v>6</v>
      </c>
      <c r="D17" s="17" t="e">
        <f t="shared" ref="D17:H18" si="2">(D12-C12)/C12</f>
        <v>#DIV/0!</v>
      </c>
      <c r="E17" s="17" t="e">
        <f t="shared" si="2"/>
        <v>#DIV/0!</v>
      </c>
      <c r="F17" s="17" t="e">
        <f t="shared" si="2"/>
        <v>#DIV/0!</v>
      </c>
      <c r="G17" s="17" t="e">
        <f t="shared" si="2"/>
        <v>#DIV/0!</v>
      </c>
      <c r="H17" s="17" t="e">
        <f t="shared" si="2"/>
        <v>#DIV/0!</v>
      </c>
      <c r="I17" s="18" t="e">
        <f>AVERAGE(D17:H17)</f>
        <v>#DIV/0!</v>
      </c>
    </row>
    <row r="18" spans="2:12" ht="15" customHeight="1" thickBot="1" x14ac:dyDescent="0.3">
      <c r="B18" s="13" t="s">
        <v>32</v>
      </c>
      <c r="C18" s="19" t="s">
        <v>6</v>
      </c>
      <c r="D18" s="19" t="e">
        <f t="shared" si="2"/>
        <v>#DIV/0!</v>
      </c>
      <c r="E18" s="19" t="e">
        <f t="shared" si="2"/>
        <v>#DIV/0!</v>
      </c>
      <c r="F18" s="19" t="e">
        <f t="shared" si="2"/>
        <v>#DIV/0!</v>
      </c>
      <c r="G18" s="19" t="e">
        <f t="shared" si="2"/>
        <v>#DIV/0!</v>
      </c>
      <c r="H18" s="19" t="e">
        <f t="shared" si="2"/>
        <v>#DIV/0!</v>
      </c>
      <c r="I18" s="20" t="e">
        <f t="shared" ref="I18" si="3">AVERAGE(D18:H18)</f>
        <v>#DIV/0!</v>
      </c>
    </row>
    <row r="19" spans="2:12" ht="20.100000000000001" customHeight="1" thickBot="1" x14ac:dyDescent="0.3">
      <c r="B19" s="22"/>
      <c r="C19" s="21"/>
      <c r="D19" s="21"/>
      <c r="E19" s="21"/>
      <c r="F19" s="21"/>
      <c r="G19" s="21"/>
      <c r="H19" s="21"/>
      <c r="I19" s="23"/>
      <c r="J19" s="23"/>
    </row>
    <row r="20" spans="2:12" ht="21" customHeight="1" thickBot="1" x14ac:dyDescent="0.3">
      <c r="B20" s="196" t="s">
        <v>7</v>
      </c>
      <c r="C20" s="217"/>
      <c r="D20" s="217"/>
      <c r="E20" s="217"/>
      <c r="F20" s="217"/>
      <c r="G20" s="217"/>
      <c r="H20" s="217"/>
      <c r="I20" s="197"/>
    </row>
    <row r="21" spans="2:12" s="14" customFormat="1" ht="18" customHeight="1" thickBot="1" x14ac:dyDescent="0.3">
      <c r="B21" s="15" t="s">
        <v>8</v>
      </c>
      <c r="C21" s="24">
        <f>$C$11</f>
        <v>2015</v>
      </c>
      <c r="D21" s="24">
        <f>$D$11</f>
        <v>2016</v>
      </c>
      <c r="E21" s="24">
        <f>$E$11</f>
        <v>2017</v>
      </c>
      <c r="F21" s="24">
        <f>$F$11</f>
        <v>2018</v>
      </c>
      <c r="G21" s="24">
        <f>$G$11</f>
        <v>2019</v>
      </c>
      <c r="H21" s="24">
        <f>$H$11</f>
        <v>2020</v>
      </c>
      <c r="I21" s="92" t="s">
        <v>3</v>
      </c>
      <c r="K21" s="218" t="s">
        <v>66</v>
      </c>
      <c r="L21" s="218"/>
    </row>
    <row r="22" spans="2:12" ht="15" customHeight="1" thickBot="1" x14ac:dyDescent="0.3">
      <c r="B22" s="11" t="s">
        <v>81</v>
      </c>
      <c r="C22" s="25"/>
      <c r="D22" s="25"/>
      <c r="E22" s="25"/>
      <c r="F22" s="25"/>
      <c r="G22" s="25"/>
      <c r="H22" s="25"/>
      <c r="I22" s="92" t="s">
        <v>6</v>
      </c>
      <c r="K22" s="218"/>
      <c r="L22" s="218"/>
    </row>
    <row r="23" spans="2:12" ht="15" customHeight="1" thickBot="1" x14ac:dyDescent="0.3">
      <c r="B23" s="13" t="s">
        <v>82</v>
      </c>
      <c r="C23" s="26" t="s">
        <v>6</v>
      </c>
      <c r="D23" s="26" t="e">
        <f>(D22-C22)/C22</f>
        <v>#DIV/0!</v>
      </c>
      <c r="E23" s="26" t="e">
        <f t="shared" ref="E23" si="4">(E22-D22)/D22</f>
        <v>#DIV/0!</v>
      </c>
      <c r="F23" s="26" t="e">
        <f>(F22-E22)/E22</f>
        <v>#DIV/0!</v>
      </c>
      <c r="G23" s="26" t="e">
        <f>(G22-F22)/F22</f>
        <v>#DIV/0!</v>
      </c>
      <c r="H23" s="26" t="e">
        <f>(H22-G22)/G22</f>
        <v>#DIV/0!</v>
      </c>
      <c r="I23" s="27" t="e">
        <f>AVERAGE(D23:H23)</f>
        <v>#DIV/0!</v>
      </c>
      <c r="K23" s="218"/>
      <c r="L23" s="218"/>
    </row>
    <row r="24" spans="2:12" ht="20.100000000000001" customHeight="1" thickBot="1" x14ac:dyDescent="0.3"/>
    <row r="25" spans="2:12" ht="21" customHeight="1" thickBot="1" x14ac:dyDescent="0.3">
      <c r="B25" s="219" t="s">
        <v>9</v>
      </c>
      <c r="C25" s="220"/>
      <c r="D25" s="220"/>
      <c r="E25" s="220"/>
      <c r="F25" s="220"/>
      <c r="G25" s="220"/>
      <c r="H25" s="220"/>
      <c r="I25" s="220"/>
    </row>
    <row r="26" spans="2:12" s="14" customFormat="1" ht="18" thickBot="1" x14ac:dyDescent="0.3">
      <c r="B26" s="15" t="s">
        <v>2</v>
      </c>
      <c r="C26" s="92">
        <f>$C$11</f>
        <v>2015</v>
      </c>
      <c r="D26" s="92">
        <f>$D$11</f>
        <v>2016</v>
      </c>
      <c r="E26" s="92">
        <f>$E$11</f>
        <v>2017</v>
      </c>
      <c r="F26" s="92">
        <f>$F$11</f>
        <v>2018</v>
      </c>
      <c r="G26" s="92">
        <f>$G$11</f>
        <v>2019</v>
      </c>
      <c r="H26" s="92">
        <f>$H$11</f>
        <v>2020</v>
      </c>
      <c r="I26" s="15" t="s">
        <v>3</v>
      </c>
    </row>
    <row r="27" spans="2:12" ht="15" customHeight="1" thickBot="1" x14ac:dyDescent="0.3">
      <c r="B27" s="11" t="s">
        <v>31</v>
      </c>
      <c r="C27" s="28" t="e">
        <f>C12/$C$22</f>
        <v>#DIV/0!</v>
      </c>
      <c r="D27" s="28" t="e">
        <f>D12/$D$22</f>
        <v>#DIV/0!</v>
      </c>
      <c r="E27" s="28" t="e">
        <f>E12/$E$22</f>
        <v>#DIV/0!</v>
      </c>
      <c r="F27" s="28" t="e">
        <f>F12/$F$22</f>
        <v>#DIV/0!</v>
      </c>
      <c r="G27" s="28" t="e">
        <f>G12/$G$22</f>
        <v>#DIV/0!</v>
      </c>
      <c r="H27" s="28" t="e">
        <f>H12/$H$22</f>
        <v>#DIV/0!</v>
      </c>
      <c r="I27" s="29" t="e">
        <f>AVERAGE(C27:H27)</f>
        <v>#DIV/0!</v>
      </c>
      <c r="L27" s="21"/>
    </row>
    <row r="28" spans="2:12" ht="15" customHeight="1" thickBot="1" x14ac:dyDescent="0.3">
      <c r="B28" s="13" t="s">
        <v>32</v>
      </c>
      <c r="C28" s="30" t="e">
        <f>C13/$C$22</f>
        <v>#DIV/0!</v>
      </c>
      <c r="D28" s="30" t="e">
        <f>D13/$D$22</f>
        <v>#DIV/0!</v>
      </c>
      <c r="E28" s="30" t="e">
        <f>E13/$E$22</f>
        <v>#DIV/0!</v>
      </c>
      <c r="F28" s="30" t="e">
        <f>F13/$F$22</f>
        <v>#DIV/0!</v>
      </c>
      <c r="G28" s="30" t="e">
        <f>G13/$G$22</f>
        <v>#DIV/0!</v>
      </c>
      <c r="H28" s="30" t="e">
        <f>H13/$H$22</f>
        <v>#DIV/0!</v>
      </c>
      <c r="I28" s="31" t="e">
        <f t="shared" ref="I28" si="5">AVERAGE(C28:H28)</f>
        <v>#DIV/0!</v>
      </c>
      <c r="L28" s="21"/>
    </row>
    <row r="29" spans="2:12" ht="20.100000000000001" customHeight="1" thickBot="1" x14ac:dyDescent="0.3">
      <c r="B29" s="22"/>
      <c r="C29" s="21"/>
      <c r="D29" s="21"/>
      <c r="E29" s="21"/>
      <c r="F29" s="21"/>
      <c r="G29" s="21"/>
      <c r="H29" s="21"/>
      <c r="I29" s="23"/>
      <c r="J29" s="23"/>
    </row>
    <row r="30" spans="2:12" ht="21" customHeight="1" thickBot="1" x14ac:dyDescent="0.3">
      <c r="B30" s="219" t="s">
        <v>10</v>
      </c>
      <c r="C30" s="220"/>
      <c r="D30" s="220"/>
      <c r="E30" s="220"/>
      <c r="F30" s="220"/>
      <c r="G30" s="220"/>
      <c r="H30" s="220"/>
      <c r="I30" s="220"/>
    </row>
    <row r="31" spans="2:12" s="14" customFormat="1" ht="18" thickBot="1" x14ac:dyDescent="0.3">
      <c r="B31" s="15" t="s">
        <v>2</v>
      </c>
      <c r="C31" s="92">
        <f>$C$11</f>
        <v>2015</v>
      </c>
      <c r="D31" s="92">
        <f>$D$11</f>
        <v>2016</v>
      </c>
      <c r="E31" s="92">
        <f>$E$11</f>
        <v>2017</v>
      </c>
      <c r="F31" s="92">
        <f>$F$11</f>
        <v>2018</v>
      </c>
      <c r="G31" s="32">
        <f>$G$11</f>
        <v>2019</v>
      </c>
      <c r="H31" s="32">
        <f>$H$11</f>
        <v>2020</v>
      </c>
      <c r="I31" s="92" t="s">
        <v>3</v>
      </c>
    </row>
    <row r="32" spans="2:12" ht="15" customHeight="1" thickBot="1" x14ac:dyDescent="0.3">
      <c r="B32" s="11" t="s">
        <v>31</v>
      </c>
      <c r="C32" s="17" t="s">
        <v>6</v>
      </c>
      <c r="D32" s="17" t="e">
        <f t="shared" ref="D32:H33" si="6">(D27-C27)/C27</f>
        <v>#DIV/0!</v>
      </c>
      <c r="E32" s="17" t="e">
        <f t="shared" si="6"/>
        <v>#DIV/0!</v>
      </c>
      <c r="F32" s="17" t="e">
        <f t="shared" si="6"/>
        <v>#DIV/0!</v>
      </c>
      <c r="G32" s="33" t="e">
        <f t="shared" si="6"/>
        <v>#DIV/0!</v>
      </c>
      <c r="H32" s="33" t="e">
        <f t="shared" si="6"/>
        <v>#DIV/0!</v>
      </c>
      <c r="I32" s="18" t="e">
        <f>AVERAGE(D32:H32)</f>
        <v>#DIV/0!</v>
      </c>
      <c r="L32" s="21"/>
    </row>
    <row r="33" spans="2:12" ht="15" customHeight="1" thickBot="1" x14ac:dyDescent="0.3">
      <c r="B33" s="13" t="s">
        <v>32</v>
      </c>
      <c r="C33" s="19" t="s">
        <v>6</v>
      </c>
      <c r="D33" s="19" t="e">
        <f t="shared" si="6"/>
        <v>#DIV/0!</v>
      </c>
      <c r="E33" s="19" t="e">
        <f t="shared" si="6"/>
        <v>#DIV/0!</v>
      </c>
      <c r="F33" s="19" t="e">
        <f t="shared" si="6"/>
        <v>#DIV/0!</v>
      </c>
      <c r="G33" s="34" t="e">
        <f t="shared" si="6"/>
        <v>#DIV/0!</v>
      </c>
      <c r="H33" s="34" t="e">
        <f t="shared" si="6"/>
        <v>#DIV/0!</v>
      </c>
      <c r="I33" s="20" t="e">
        <f t="shared" ref="I33" si="7">AVERAGE(D33:H33)</f>
        <v>#DIV/0!</v>
      </c>
      <c r="L33" s="21"/>
    </row>
    <row r="34" spans="2:12" ht="20.100000000000001" customHeight="1" x14ac:dyDescent="0.25"/>
    <row r="35" spans="2:12" ht="21" customHeight="1" x14ac:dyDescent="0.25">
      <c r="B35" s="208" t="s">
        <v>11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</row>
    <row r="36" spans="2:12" s="14" customFormat="1" ht="18" thickBot="1" x14ac:dyDescent="0.3">
      <c r="B36" s="15" t="s">
        <v>12</v>
      </c>
      <c r="C36" s="92" t="s">
        <v>13</v>
      </c>
      <c r="D36" s="92" t="s">
        <v>14</v>
      </c>
      <c r="E36" s="15" t="s">
        <v>15</v>
      </c>
      <c r="F36" s="210" t="s">
        <v>16</v>
      </c>
      <c r="G36" s="211"/>
      <c r="H36" s="211"/>
      <c r="I36" s="211"/>
      <c r="J36" s="211"/>
      <c r="K36" s="211"/>
      <c r="L36" s="212"/>
    </row>
    <row r="37" spans="2:12" ht="15" customHeight="1" thickBot="1" x14ac:dyDescent="0.3">
      <c r="B37" s="11" t="s">
        <v>31</v>
      </c>
      <c r="C37" s="17" t="e">
        <f>I17</f>
        <v>#DIV/0!</v>
      </c>
      <c r="D37" s="17" t="e">
        <f>I32</f>
        <v>#DIV/0!</v>
      </c>
      <c r="E37" s="35"/>
      <c r="F37" s="213"/>
      <c r="G37" s="214"/>
      <c r="H37" s="214"/>
      <c r="I37" s="214"/>
      <c r="J37" s="214"/>
      <c r="K37" s="214"/>
      <c r="L37" s="215"/>
    </row>
    <row r="38" spans="2:12" ht="15" customHeight="1" thickBot="1" x14ac:dyDescent="0.3">
      <c r="B38" s="13" t="s">
        <v>32</v>
      </c>
      <c r="C38" s="19" t="e">
        <f>I18</f>
        <v>#DIV/0!</v>
      </c>
      <c r="D38" s="19" t="e">
        <f>I33</f>
        <v>#DIV/0!</v>
      </c>
      <c r="E38" s="35"/>
      <c r="F38" s="213"/>
      <c r="G38" s="214"/>
      <c r="H38" s="214"/>
      <c r="I38" s="214"/>
      <c r="J38" s="214"/>
      <c r="K38" s="214"/>
      <c r="L38" s="215"/>
    </row>
    <row r="39" spans="2:12" ht="20.100000000000001" customHeight="1" thickBot="1" x14ac:dyDescent="0.3"/>
    <row r="40" spans="2:12" ht="21" customHeight="1" thickBot="1" x14ac:dyDescent="0.3">
      <c r="B40" s="199" t="s">
        <v>17</v>
      </c>
      <c r="C40" s="200"/>
      <c r="D40" s="200"/>
      <c r="E40" s="201"/>
      <c r="G40" s="204" t="s">
        <v>18</v>
      </c>
      <c r="H40" s="204"/>
      <c r="I40" s="204"/>
      <c r="J40" s="204"/>
      <c r="K40" s="204"/>
      <c r="L40" s="204"/>
    </row>
    <row r="41" spans="2:12" s="14" customFormat="1" ht="18" thickBot="1" x14ac:dyDescent="0.3">
      <c r="B41" s="15" t="s">
        <v>2</v>
      </c>
      <c r="C41" s="92" t="s">
        <v>3</v>
      </c>
      <c r="D41" s="92">
        <f>H11+1</f>
        <v>2021</v>
      </c>
      <c r="E41" s="92">
        <f>D41+10</f>
        <v>2031</v>
      </c>
      <c r="G41" s="204"/>
      <c r="H41" s="204"/>
      <c r="I41" s="204"/>
      <c r="J41" s="204"/>
      <c r="K41" s="204"/>
      <c r="L41" s="204"/>
    </row>
    <row r="42" spans="2:12" ht="15" customHeight="1" thickBot="1" x14ac:dyDescent="0.3">
      <c r="B42" s="11" t="s">
        <v>31</v>
      </c>
      <c r="C42" s="36" t="e">
        <f>I12</f>
        <v>#DIV/0!</v>
      </c>
      <c r="D42" s="36" t="e">
        <f>C42*(1+$E37)</f>
        <v>#DIV/0!</v>
      </c>
      <c r="E42" s="37" t="e">
        <f>D42*(1+$E37)^10</f>
        <v>#DIV/0!</v>
      </c>
      <c r="G42" s="204"/>
      <c r="H42" s="204"/>
      <c r="I42" s="204"/>
      <c r="J42" s="204"/>
      <c r="K42" s="204"/>
      <c r="L42" s="204"/>
    </row>
    <row r="43" spans="2:12" ht="15" customHeight="1" thickBot="1" x14ac:dyDescent="0.3">
      <c r="B43" s="13" t="s">
        <v>32</v>
      </c>
      <c r="C43" s="38" t="e">
        <f>I13</f>
        <v>#DIV/0!</v>
      </c>
      <c r="D43" s="38" t="e">
        <f>C43*(1+$E38)</f>
        <v>#DIV/0!</v>
      </c>
      <c r="E43" s="39" t="e">
        <f>D43*(1+$E38)^10</f>
        <v>#DIV/0!</v>
      </c>
      <c r="G43" s="205" t="s">
        <v>19</v>
      </c>
      <c r="H43" s="205"/>
      <c r="I43" s="205"/>
      <c r="J43" s="205"/>
      <c r="K43" s="205"/>
      <c r="L43" s="205"/>
    </row>
    <row r="44" spans="2:12" ht="20.100000000000001" customHeight="1" thickBot="1" x14ac:dyDescent="0.3">
      <c r="G44" s="205"/>
      <c r="H44" s="205"/>
      <c r="I44" s="205"/>
      <c r="J44" s="205"/>
      <c r="K44" s="205"/>
      <c r="L44" s="205"/>
    </row>
    <row r="45" spans="2:12" ht="21" customHeight="1" thickBot="1" x14ac:dyDescent="0.3">
      <c r="B45" s="224" t="s">
        <v>20</v>
      </c>
      <c r="C45" s="225"/>
      <c r="G45" s="205"/>
      <c r="H45" s="205"/>
      <c r="I45" s="205"/>
      <c r="J45" s="205"/>
      <c r="K45" s="205"/>
      <c r="L45" s="205"/>
    </row>
    <row r="46" spans="2:12" s="14" customFormat="1" ht="18" thickBot="1" x14ac:dyDescent="0.3">
      <c r="B46" s="15" t="s">
        <v>12</v>
      </c>
      <c r="C46" s="92" t="s">
        <v>21</v>
      </c>
      <c r="E46" s="40" t="s">
        <v>60</v>
      </c>
      <c r="G46" s="205"/>
      <c r="H46" s="205"/>
      <c r="I46" s="205"/>
      <c r="J46" s="205"/>
      <c r="K46" s="205"/>
      <c r="L46" s="205"/>
    </row>
    <row r="47" spans="2:12" ht="15" customHeight="1" thickBot="1" x14ac:dyDescent="0.3">
      <c r="B47" s="11" t="s">
        <v>31</v>
      </c>
      <c r="C47" s="36">
        <v>36</v>
      </c>
      <c r="E47" s="42">
        <v>1940</v>
      </c>
    </row>
    <row r="48" spans="2:12" ht="15" customHeight="1" thickBot="1" x14ac:dyDescent="0.3">
      <c r="B48" s="13" t="s">
        <v>32</v>
      </c>
      <c r="C48" s="38">
        <v>4</v>
      </c>
    </row>
    <row r="49" spans="2:7" ht="20.100000000000001" customHeight="1" x14ac:dyDescent="0.25"/>
    <row r="50" spans="2:7" ht="21" x14ac:dyDescent="0.25">
      <c r="B50" s="222" t="s">
        <v>33</v>
      </c>
      <c r="C50" s="223"/>
      <c r="D50" s="223"/>
    </row>
    <row r="51" spans="2:7" s="14" customFormat="1" ht="18" thickBot="1" x14ac:dyDescent="0.3">
      <c r="B51" s="15" t="s">
        <v>59</v>
      </c>
      <c r="C51" s="92">
        <f>D41</f>
        <v>2021</v>
      </c>
      <c r="D51" s="92">
        <f>E41</f>
        <v>2031</v>
      </c>
    </row>
    <row r="52" spans="2:7" ht="15.75" thickBot="1" x14ac:dyDescent="0.3">
      <c r="B52" s="11" t="s">
        <v>31</v>
      </c>
      <c r="C52" s="41" t="e">
        <f>D42*C47/$E$47</f>
        <v>#DIV/0!</v>
      </c>
      <c r="D52" s="41" t="e">
        <f>(E42*C47/$E$47)</f>
        <v>#DIV/0!</v>
      </c>
      <c r="F52" s="49"/>
      <c r="G52" s="49"/>
    </row>
    <row r="53" spans="2:7" ht="15.75" thickBot="1" x14ac:dyDescent="0.3">
      <c r="B53" s="13" t="s">
        <v>32</v>
      </c>
      <c r="C53" s="43" t="e">
        <f>D43*C48/$E$47</f>
        <v>#DIV/0!</v>
      </c>
      <c r="D53" s="94" t="e">
        <f>(E43*C48/$E$47)</f>
        <v>#DIV/0!</v>
      </c>
      <c r="F53" s="49"/>
      <c r="G53" s="49"/>
    </row>
    <row r="54" spans="2:7" ht="20.100000000000001" customHeight="1" thickBot="1" x14ac:dyDescent="0.3">
      <c r="B54" s="93" t="s">
        <v>68</v>
      </c>
      <c r="C54" s="95" t="e">
        <f>SUM(C52:C53)</f>
        <v>#DIV/0!</v>
      </c>
      <c r="D54" s="95" t="e">
        <f>SUM(D52:D53)</f>
        <v>#DIV/0!</v>
      </c>
      <c r="F54" s="49"/>
      <c r="G54" s="49"/>
    </row>
    <row r="55" spans="2:7" ht="12" customHeight="1" thickBot="1" x14ac:dyDescent="0.3">
      <c r="D55" s="89"/>
    </row>
    <row r="56" spans="2:7" ht="21" customHeight="1" thickBot="1" x14ac:dyDescent="0.3">
      <c r="B56" s="64" t="s">
        <v>58</v>
      </c>
      <c r="C56" s="59">
        <f>IFERROR(IF(C52+C53&gt;3,C54,3),0)</f>
        <v>0</v>
      </c>
      <c r="D56" s="84">
        <f>IFERROR(IF(D52+D53&gt;3,D54,3),0)</f>
        <v>0</v>
      </c>
      <c r="F56" s="49"/>
      <c r="G56" s="49"/>
    </row>
    <row r="57" spans="2:7" s="81" customFormat="1" ht="21" customHeight="1" x14ac:dyDescent="0.25">
      <c r="B57" s="1" t="s">
        <v>57</v>
      </c>
      <c r="C57" s="79"/>
      <c r="D57" s="80"/>
      <c r="F57" s="82"/>
      <c r="G57" s="82"/>
    </row>
    <row r="58" spans="2:7" x14ac:dyDescent="0.25">
      <c r="D58" s="89"/>
    </row>
  </sheetData>
  <sheetProtection algorithmName="SHA-512" hashValue="hxEIlykMlAdhXyO/xYPCNNyU34fafSZnDbiKWlAc6aXHS7kaTWOGwMKivyHCB1qcycfJjfGsHBTqWcOIaqCFMQ==" saltValue="fZ7iwrkHyc9qHnDOSQMMag==" spinCount="100000" sheet="1" objects="1" scenarios="1" selectLockedCells="1"/>
  <mergeCells count="21">
    <mergeCell ref="F36:L36"/>
    <mergeCell ref="C1:I1"/>
    <mergeCell ref="B6:L6"/>
    <mergeCell ref="G7:I8"/>
    <mergeCell ref="B10:I10"/>
    <mergeCell ref="K11:L14"/>
    <mergeCell ref="B15:I15"/>
    <mergeCell ref="B20:I20"/>
    <mergeCell ref="K21:L23"/>
    <mergeCell ref="B25:I25"/>
    <mergeCell ref="B30:I30"/>
    <mergeCell ref="B35:L35"/>
    <mergeCell ref="D3:I3"/>
    <mergeCell ref="D4:E4"/>
    <mergeCell ref="B50:D50"/>
    <mergeCell ref="F37:L37"/>
    <mergeCell ref="F38:L38"/>
    <mergeCell ref="B40:E40"/>
    <mergeCell ref="G40:L42"/>
    <mergeCell ref="G43:L46"/>
    <mergeCell ref="B45:C45"/>
  </mergeCells>
  <pageMargins left="0.78740157480314965" right="0.78740157480314965" top="0.78740157480314965" bottom="0.98425196850393704" header="0.19685039370078741" footer="0.19685039370078741"/>
  <pageSetup scale="61" fitToHeight="0" orientation="portrait" verticalDpi="0" r:id="rId1"/>
  <headerFooter>
    <oddFooter>&amp;L&amp;G&amp;CMinisterio de Desarrollo Social y Familia - Policía de Investigaciones de Chile&amp;R&amp;P de &amp;N</oddFooter>
  </headerFooter>
  <drawing r:id="rId2"/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213F9-1690-42F5-939B-506367339CF5}">
  <sheetPr>
    <tabColor theme="7" tint="0.79998168889431442"/>
    <pageSetUpPr fitToPage="1"/>
  </sheetPr>
  <dimension ref="B1:O58"/>
  <sheetViews>
    <sheetView showGridLines="0" zoomScale="80" zoomScaleNormal="80" workbookViewId="0">
      <selection activeCell="C11" sqref="C11"/>
    </sheetView>
  </sheetViews>
  <sheetFormatPr baseColWidth="10" defaultColWidth="11.42578125" defaultRowHeight="15" x14ac:dyDescent="0.25"/>
  <cols>
    <col min="1" max="1" width="2.42578125" style="1" customWidth="1"/>
    <col min="2" max="2" width="30.855468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2:15" ht="55.5" customHeight="1" x14ac:dyDescent="0.3">
      <c r="C1" s="207" t="s">
        <v>0</v>
      </c>
      <c r="D1" s="207"/>
      <c r="E1" s="207"/>
      <c r="F1" s="207"/>
      <c r="G1" s="207"/>
      <c r="H1" s="207"/>
      <c r="I1" s="207"/>
    </row>
    <row r="2" spans="2:15" ht="28.5" customHeight="1" x14ac:dyDescent="0.25">
      <c r="C2" s="2" t="s">
        <v>64</v>
      </c>
      <c r="O2"/>
    </row>
    <row r="3" spans="2:15" s="108" customFormat="1" ht="18.75" x14ac:dyDescent="0.25">
      <c r="C3" s="109" t="s">
        <v>36</v>
      </c>
      <c r="D3" s="221">
        <f>LACRIM!D6</f>
        <v>0</v>
      </c>
      <c r="E3" s="221"/>
      <c r="F3" s="221"/>
      <c r="G3" s="221"/>
      <c r="H3" s="221"/>
      <c r="I3" s="221"/>
      <c r="J3" s="110"/>
      <c r="K3" s="110"/>
    </row>
    <row r="4" spans="2:15" s="111" customFormat="1" ht="18.75" x14ac:dyDescent="0.25">
      <c r="C4" s="109" t="s">
        <v>83</v>
      </c>
      <c r="D4" s="221">
        <f>LACRIM!D8</f>
        <v>0</v>
      </c>
      <c r="E4" s="221"/>
    </row>
    <row r="5" spans="2:15" ht="20.100000000000001" customHeight="1" x14ac:dyDescent="0.25">
      <c r="L5" s="3"/>
      <c r="M5" s="3"/>
    </row>
    <row r="6" spans="2:15" s="3" customFormat="1" ht="55.5" customHeight="1" x14ac:dyDescent="0.7">
      <c r="B6" s="198" t="s">
        <v>71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2:15" ht="15.95" customHeight="1" x14ac:dyDescent="0.25">
      <c r="G7" s="206" t="s">
        <v>65</v>
      </c>
      <c r="H7" s="206"/>
      <c r="I7" s="206"/>
      <c r="K7" s="81"/>
      <c r="L7" s="90"/>
      <c r="M7" s="3"/>
    </row>
    <row r="8" spans="2:15" ht="21.75" customHeight="1" x14ac:dyDescent="0.25">
      <c r="B8" s="91" t="s">
        <v>67</v>
      </c>
      <c r="D8" s="56"/>
      <c r="G8" s="206"/>
      <c r="H8" s="206"/>
      <c r="I8" s="206"/>
      <c r="K8" s="90"/>
      <c r="L8" s="90"/>
      <c r="M8" s="3"/>
    </row>
    <row r="9" spans="2:15" ht="8.1" customHeight="1" x14ac:dyDescent="0.25">
      <c r="G9" s="6"/>
      <c r="J9" s="5"/>
      <c r="K9" s="90"/>
      <c r="L9" s="90"/>
      <c r="M9" s="3"/>
    </row>
    <row r="10" spans="2:15" ht="20.100000000000001" customHeight="1" x14ac:dyDescent="0.25">
      <c r="B10" s="208" t="s">
        <v>1</v>
      </c>
      <c r="C10" s="209"/>
      <c r="D10" s="209"/>
      <c r="E10" s="209"/>
      <c r="F10" s="209"/>
      <c r="G10" s="209"/>
      <c r="H10" s="209"/>
      <c r="I10" s="209"/>
      <c r="J10" s="5"/>
      <c r="K10" s="90"/>
      <c r="L10" s="90"/>
    </row>
    <row r="11" spans="2:15" ht="20.100000000000001" customHeight="1" thickBot="1" x14ac:dyDescent="0.3">
      <c r="B11" s="7" t="s">
        <v>2</v>
      </c>
      <c r="C11" s="8">
        <v>2015</v>
      </c>
      <c r="D11" s="9">
        <f>C11+1</f>
        <v>2016</v>
      </c>
      <c r="E11" s="9">
        <f t="shared" ref="E11:G11" si="0">D11+1</f>
        <v>2017</v>
      </c>
      <c r="F11" s="9">
        <f t="shared" si="0"/>
        <v>2018</v>
      </c>
      <c r="G11" s="9">
        <f t="shared" si="0"/>
        <v>2019</v>
      </c>
      <c r="H11" s="9">
        <f>G11+1</f>
        <v>2020</v>
      </c>
      <c r="I11" s="9" t="s">
        <v>3</v>
      </c>
      <c r="K11" s="204" t="s">
        <v>4</v>
      </c>
      <c r="L11" s="204"/>
    </row>
    <row r="12" spans="2:15" ht="15" customHeight="1" thickBot="1" x14ac:dyDescent="0.3">
      <c r="B12" s="11" t="s">
        <v>31</v>
      </c>
      <c r="C12" s="12"/>
      <c r="D12" s="12"/>
      <c r="E12" s="12"/>
      <c r="F12" s="12"/>
      <c r="G12" s="12"/>
      <c r="H12" s="12"/>
      <c r="I12" s="96" t="e">
        <f>AVERAGE(C12:H12)</f>
        <v>#DIV/0!</v>
      </c>
      <c r="J12" s="10"/>
      <c r="K12" s="204"/>
      <c r="L12" s="204"/>
    </row>
    <row r="13" spans="2:15" ht="15" customHeight="1" thickBot="1" x14ac:dyDescent="0.3">
      <c r="B13" s="13" t="s">
        <v>32</v>
      </c>
      <c r="C13" s="12"/>
      <c r="D13" s="12"/>
      <c r="E13" s="12"/>
      <c r="F13" s="12"/>
      <c r="G13" s="12"/>
      <c r="H13" s="12"/>
      <c r="I13" s="96" t="e">
        <f t="shared" ref="I13" si="1">AVERAGE(C13:H13)</f>
        <v>#DIV/0!</v>
      </c>
      <c r="J13" s="10"/>
      <c r="K13" s="204"/>
      <c r="L13" s="204"/>
    </row>
    <row r="14" spans="2:15" ht="20.100000000000001" customHeight="1" x14ac:dyDescent="0.25">
      <c r="K14" s="204"/>
      <c r="L14" s="204"/>
    </row>
    <row r="15" spans="2:15" ht="21" x14ac:dyDescent="0.25">
      <c r="B15" s="208" t="s">
        <v>5</v>
      </c>
      <c r="C15" s="216"/>
      <c r="D15" s="216"/>
      <c r="E15" s="216"/>
      <c r="F15" s="216"/>
      <c r="G15" s="216"/>
      <c r="H15" s="216"/>
      <c r="I15" s="216"/>
    </row>
    <row r="16" spans="2:15" s="14" customFormat="1" ht="18" thickBot="1" x14ac:dyDescent="0.3">
      <c r="B16" s="15" t="s">
        <v>2</v>
      </c>
      <c r="C16" s="92">
        <f>$C$11</f>
        <v>2015</v>
      </c>
      <c r="D16" s="92">
        <f>$D$11</f>
        <v>2016</v>
      </c>
      <c r="E16" s="92">
        <f>$E$11</f>
        <v>2017</v>
      </c>
      <c r="F16" s="92">
        <f>$F$11</f>
        <v>2018</v>
      </c>
      <c r="G16" s="92">
        <f>$G$11</f>
        <v>2019</v>
      </c>
      <c r="H16" s="92">
        <f>$H$11</f>
        <v>2020</v>
      </c>
      <c r="I16" s="92" t="s">
        <v>3</v>
      </c>
    </row>
    <row r="17" spans="2:12" ht="15" customHeight="1" thickBot="1" x14ac:dyDescent="0.3">
      <c r="B17" s="11" t="s">
        <v>31</v>
      </c>
      <c r="C17" s="17" t="s">
        <v>6</v>
      </c>
      <c r="D17" s="17" t="e">
        <f t="shared" ref="D17:H18" si="2">(D12-C12)/C12</f>
        <v>#DIV/0!</v>
      </c>
      <c r="E17" s="17" t="e">
        <f t="shared" si="2"/>
        <v>#DIV/0!</v>
      </c>
      <c r="F17" s="17" t="e">
        <f t="shared" si="2"/>
        <v>#DIV/0!</v>
      </c>
      <c r="G17" s="17" t="e">
        <f t="shared" si="2"/>
        <v>#DIV/0!</v>
      </c>
      <c r="H17" s="17" t="e">
        <f t="shared" si="2"/>
        <v>#DIV/0!</v>
      </c>
      <c r="I17" s="18" t="e">
        <f>AVERAGE(D17:H17)</f>
        <v>#DIV/0!</v>
      </c>
    </row>
    <row r="18" spans="2:12" ht="15" customHeight="1" thickBot="1" x14ac:dyDescent="0.3">
      <c r="B18" s="13" t="s">
        <v>32</v>
      </c>
      <c r="C18" s="19" t="s">
        <v>6</v>
      </c>
      <c r="D18" s="19" t="e">
        <f t="shared" si="2"/>
        <v>#DIV/0!</v>
      </c>
      <c r="E18" s="19" t="e">
        <f t="shared" si="2"/>
        <v>#DIV/0!</v>
      </c>
      <c r="F18" s="19" t="e">
        <f t="shared" si="2"/>
        <v>#DIV/0!</v>
      </c>
      <c r="G18" s="19" t="e">
        <f t="shared" si="2"/>
        <v>#DIV/0!</v>
      </c>
      <c r="H18" s="19" t="e">
        <f t="shared" si="2"/>
        <v>#DIV/0!</v>
      </c>
      <c r="I18" s="20" t="e">
        <f t="shared" ref="I18" si="3">AVERAGE(D18:H18)</f>
        <v>#DIV/0!</v>
      </c>
    </row>
    <row r="19" spans="2:12" ht="20.100000000000001" customHeight="1" thickBot="1" x14ac:dyDescent="0.3">
      <c r="B19" s="22"/>
      <c r="C19" s="21"/>
      <c r="D19" s="21"/>
      <c r="E19" s="21"/>
      <c r="F19" s="21"/>
      <c r="G19" s="21"/>
      <c r="H19" s="21"/>
      <c r="I19" s="23"/>
      <c r="J19" s="23"/>
    </row>
    <row r="20" spans="2:12" ht="21" customHeight="1" thickBot="1" x14ac:dyDescent="0.3">
      <c r="B20" s="196" t="s">
        <v>7</v>
      </c>
      <c r="C20" s="217"/>
      <c r="D20" s="217"/>
      <c r="E20" s="217"/>
      <c r="F20" s="217"/>
      <c r="G20" s="217"/>
      <c r="H20" s="217"/>
      <c r="I20" s="197"/>
    </row>
    <row r="21" spans="2:12" s="14" customFormat="1" ht="18" customHeight="1" thickBot="1" x14ac:dyDescent="0.3">
      <c r="B21" s="15" t="s">
        <v>8</v>
      </c>
      <c r="C21" s="24">
        <f>$C$11</f>
        <v>2015</v>
      </c>
      <c r="D21" s="24">
        <f>$D$11</f>
        <v>2016</v>
      </c>
      <c r="E21" s="24">
        <f>$E$11</f>
        <v>2017</v>
      </c>
      <c r="F21" s="24">
        <f>$F$11</f>
        <v>2018</v>
      </c>
      <c r="G21" s="24">
        <f>$G$11</f>
        <v>2019</v>
      </c>
      <c r="H21" s="24">
        <f>$H$11</f>
        <v>2020</v>
      </c>
      <c r="I21" s="92" t="s">
        <v>3</v>
      </c>
      <c r="K21" s="218" t="s">
        <v>66</v>
      </c>
      <c r="L21" s="218"/>
    </row>
    <row r="22" spans="2:12" ht="15" customHeight="1" thickBot="1" x14ac:dyDescent="0.3">
      <c r="B22" s="11" t="s">
        <v>81</v>
      </c>
      <c r="C22" s="25"/>
      <c r="D22" s="25"/>
      <c r="E22" s="25"/>
      <c r="F22" s="25"/>
      <c r="G22" s="25"/>
      <c r="H22" s="25"/>
      <c r="I22" s="92" t="s">
        <v>6</v>
      </c>
      <c r="K22" s="218"/>
      <c r="L22" s="218"/>
    </row>
    <row r="23" spans="2:12" ht="15" customHeight="1" thickBot="1" x14ac:dyDescent="0.3">
      <c r="B23" s="13" t="s">
        <v>82</v>
      </c>
      <c r="C23" s="26" t="s">
        <v>6</v>
      </c>
      <c r="D23" s="26" t="e">
        <f>(D22-C22)/C22</f>
        <v>#DIV/0!</v>
      </c>
      <c r="E23" s="26" t="e">
        <f t="shared" ref="E23" si="4">(E22-D22)/D22</f>
        <v>#DIV/0!</v>
      </c>
      <c r="F23" s="26" t="e">
        <f>(F22-E22)/E22</f>
        <v>#DIV/0!</v>
      </c>
      <c r="G23" s="26" t="e">
        <f>(G22-F22)/F22</f>
        <v>#DIV/0!</v>
      </c>
      <c r="H23" s="26" t="e">
        <f>(H22-G22)/G22</f>
        <v>#DIV/0!</v>
      </c>
      <c r="I23" s="27" t="e">
        <f>AVERAGE(D23:H23)</f>
        <v>#DIV/0!</v>
      </c>
      <c r="K23" s="218"/>
      <c r="L23" s="218"/>
    </row>
    <row r="24" spans="2:12" ht="20.100000000000001" customHeight="1" thickBot="1" x14ac:dyDescent="0.3"/>
    <row r="25" spans="2:12" ht="21" customHeight="1" thickBot="1" x14ac:dyDescent="0.3">
      <c r="B25" s="219" t="s">
        <v>9</v>
      </c>
      <c r="C25" s="220"/>
      <c r="D25" s="220"/>
      <c r="E25" s="220"/>
      <c r="F25" s="220"/>
      <c r="G25" s="220"/>
      <c r="H25" s="220"/>
      <c r="I25" s="220"/>
    </row>
    <row r="26" spans="2:12" s="14" customFormat="1" ht="18" thickBot="1" x14ac:dyDescent="0.3">
      <c r="B26" s="15" t="s">
        <v>2</v>
      </c>
      <c r="C26" s="92">
        <f>$C$11</f>
        <v>2015</v>
      </c>
      <c r="D26" s="92">
        <f>$D$11</f>
        <v>2016</v>
      </c>
      <c r="E26" s="92">
        <f>$E$11</f>
        <v>2017</v>
      </c>
      <c r="F26" s="92">
        <f>$F$11</f>
        <v>2018</v>
      </c>
      <c r="G26" s="92">
        <f>$G$11</f>
        <v>2019</v>
      </c>
      <c r="H26" s="92">
        <f>$H$11</f>
        <v>2020</v>
      </c>
      <c r="I26" s="15" t="s">
        <v>3</v>
      </c>
    </row>
    <row r="27" spans="2:12" ht="15" customHeight="1" thickBot="1" x14ac:dyDescent="0.3">
      <c r="B27" s="11" t="s">
        <v>31</v>
      </c>
      <c r="C27" s="28" t="e">
        <f>C12/$C$22</f>
        <v>#DIV/0!</v>
      </c>
      <c r="D27" s="28" t="e">
        <f>D12/$D$22</f>
        <v>#DIV/0!</v>
      </c>
      <c r="E27" s="28" t="e">
        <f>E12/$E$22</f>
        <v>#DIV/0!</v>
      </c>
      <c r="F27" s="28" t="e">
        <f>F12/$F$22</f>
        <v>#DIV/0!</v>
      </c>
      <c r="G27" s="28" t="e">
        <f>G12/$G$22</f>
        <v>#DIV/0!</v>
      </c>
      <c r="H27" s="28" t="e">
        <f>H12/$H$22</f>
        <v>#DIV/0!</v>
      </c>
      <c r="I27" s="29" t="e">
        <f>AVERAGE(C27:H27)</f>
        <v>#DIV/0!</v>
      </c>
      <c r="L27" s="21"/>
    </row>
    <row r="28" spans="2:12" ht="15" customHeight="1" thickBot="1" x14ac:dyDescent="0.3">
      <c r="B28" s="13" t="s">
        <v>32</v>
      </c>
      <c r="C28" s="30" t="e">
        <f>C13/$C$22</f>
        <v>#DIV/0!</v>
      </c>
      <c r="D28" s="30" t="e">
        <f>D13/$D$22</f>
        <v>#DIV/0!</v>
      </c>
      <c r="E28" s="30" t="e">
        <f>E13/$E$22</f>
        <v>#DIV/0!</v>
      </c>
      <c r="F28" s="30" t="e">
        <f>F13/$F$22</f>
        <v>#DIV/0!</v>
      </c>
      <c r="G28" s="30" t="e">
        <f>G13/$G$22</f>
        <v>#DIV/0!</v>
      </c>
      <c r="H28" s="30" t="e">
        <f>H13/$H$22</f>
        <v>#DIV/0!</v>
      </c>
      <c r="I28" s="31" t="e">
        <f t="shared" ref="I28" si="5">AVERAGE(C28:H28)</f>
        <v>#DIV/0!</v>
      </c>
      <c r="L28" s="21"/>
    </row>
    <row r="29" spans="2:12" ht="20.100000000000001" customHeight="1" thickBot="1" x14ac:dyDescent="0.3">
      <c r="B29" s="22"/>
      <c r="C29" s="21"/>
      <c r="D29" s="21"/>
      <c r="E29" s="21"/>
      <c r="F29" s="21"/>
      <c r="G29" s="21"/>
      <c r="H29" s="21"/>
      <c r="I29" s="23"/>
      <c r="J29" s="23"/>
    </row>
    <row r="30" spans="2:12" ht="21" customHeight="1" thickBot="1" x14ac:dyDescent="0.3">
      <c r="B30" s="219" t="s">
        <v>10</v>
      </c>
      <c r="C30" s="220"/>
      <c r="D30" s="220"/>
      <c r="E30" s="220"/>
      <c r="F30" s="220"/>
      <c r="G30" s="220"/>
      <c r="H30" s="220"/>
      <c r="I30" s="220"/>
    </row>
    <row r="31" spans="2:12" s="14" customFormat="1" ht="18" thickBot="1" x14ac:dyDescent="0.3">
      <c r="B31" s="15" t="s">
        <v>2</v>
      </c>
      <c r="C31" s="92">
        <f>$C$11</f>
        <v>2015</v>
      </c>
      <c r="D31" s="92">
        <f>$D$11</f>
        <v>2016</v>
      </c>
      <c r="E31" s="92">
        <f>$E$11</f>
        <v>2017</v>
      </c>
      <c r="F31" s="92">
        <f>$F$11</f>
        <v>2018</v>
      </c>
      <c r="G31" s="32">
        <f>$G$11</f>
        <v>2019</v>
      </c>
      <c r="H31" s="32">
        <f>$H$11</f>
        <v>2020</v>
      </c>
      <c r="I31" s="92" t="s">
        <v>3</v>
      </c>
    </row>
    <row r="32" spans="2:12" ht="15" customHeight="1" thickBot="1" x14ac:dyDescent="0.3">
      <c r="B32" s="11" t="s">
        <v>31</v>
      </c>
      <c r="C32" s="17" t="s">
        <v>6</v>
      </c>
      <c r="D32" s="17" t="e">
        <f t="shared" ref="D32:H33" si="6">(D27-C27)/C27</f>
        <v>#DIV/0!</v>
      </c>
      <c r="E32" s="17" t="e">
        <f t="shared" si="6"/>
        <v>#DIV/0!</v>
      </c>
      <c r="F32" s="17" t="e">
        <f t="shared" si="6"/>
        <v>#DIV/0!</v>
      </c>
      <c r="G32" s="33" t="e">
        <f t="shared" si="6"/>
        <v>#DIV/0!</v>
      </c>
      <c r="H32" s="33" t="e">
        <f t="shared" si="6"/>
        <v>#DIV/0!</v>
      </c>
      <c r="I32" s="18" t="e">
        <f>AVERAGE(D32:H32)</f>
        <v>#DIV/0!</v>
      </c>
      <c r="L32" s="21"/>
    </row>
    <row r="33" spans="2:12" ht="15" customHeight="1" thickBot="1" x14ac:dyDescent="0.3">
      <c r="B33" s="13" t="s">
        <v>32</v>
      </c>
      <c r="C33" s="19" t="s">
        <v>6</v>
      </c>
      <c r="D33" s="19" t="e">
        <f t="shared" si="6"/>
        <v>#DIV/0!</v>
      </c>
      <c r="E33" s="19" t="e">
        <f t="shared" si="6"/>
        <v>#DIV/0!</v>
      </c>
      <c r="F33" s="19" t="e">
        <f t="shared" si="6"/>
        <v>#DIV/0!</v>
      </c>
      <c r="G33" s="34" t="e">
        <f t="shared" si="6"/>
        <v>#DIV/0!</v>
      </c>
      <c r="H33" s="34" t="e">
        <f t="shared" si="6"/>
        <v>#DIV/0!</v>
      </c>
      <c r="I33" s="20" t="e">
        <f t="shared" ref="I33" si="7">AVERAGE(D33:H33)</f>
        <v>#DIV/0!</v>
      </c>
      <c r="L33" s="21"/>
    </row>
    <row r="34" spans="2:12" ht="20.100000000000001" customHeight="1" x14ac:dyDescent="0.25"/>
    <row r="35" spans="2:12" ht="21" customHeight="1" x14ac:dyDescent="0.25">
      <c r="B35" s="208" t="s">
        <v>11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</row>
    <row r="36" spans="2:12" s="14" customFormat="1" ht="18" thickBot="1" x14ac:dyDescent="0.3">
      <c r="B36" s="15" t="s">
        <v>12</v>
      </c>
      <c r="C36" s="92" t="s">
        <v>13</v>
      </c>
      <c r="D36" s="92" t="s">
        <v>14</v>
      </c>
      <c r="E36" s="15" t="s">
        <v>15</v>
      </c>
      <c r="F36" s="210" t="s">
        <v>16</v>
      </c>
      <c r="G36" s="211"/>
      <c r="H36" s="211"/>
      <c r="I36" s="211"/>
      <c r="J36" s="211"/>
      <c r="K36" s="211"/>
      <c r="L36" s="212"/>
    </row>
    <row r="37" spans="2:12" ht="15" customHeight="1" thickBot="1" x14ac:dyDescent="0.3">
      <c r="B37" s="11" t="s">
        <v>31</v>
      </c>
      <c r="C37" s="17" t="e">
        <f>I17</f>
        <v>#DIV/0!</v>
      </c>
      <c r="D37" s="17" t="e">
        <f>I32</f>
        <v>#DIV/0!</v>
      </c>
      <c r="E37" s="35"/>
      <c r="F37" s="213"/>
      <c r="G37" s="214"/>
      <c r="H37" s="214"/>
      <c r="I37" s="214"/>
      <c r="J37" s="214"/>
      <c r="K37" s="214"/>
      <c r="L37" s="215"/>
    </row>
    <row r="38" spans="2:12" ht="15" customHeight="1" thickBot="1" x14ac:dyDescent="0.3">
      <c r="B38" s="13" t="s">
        <v>32</v>
      </c>
      <c r="C38" s="19" t="e">
        <f>I18</f>
        <v>#DIV/0!</v>
      </c>
      <c r="D38" s="19" t="e">
        <f>I33</f>
        <v>#DIV/0!</v>
      </c>
      <c r="E38" s="35"/>
      <c r="F38" s="213"/>
      <c r="G38" s="214"/>
      <c r="H38" s="214"/>
      <c r="I38" s="214"/>
      <c r="J38" s="214"/>
      <c r="K38" s="214"/>
      <c r="L38" s="215"/>
    </row>
    <row r="39" spans="2:12" ht="20.100000000000001" customHeight="1" thickBot="1" x14ac:dyDescent="0.3"/>
    <row r="40" spans="2:12" ht="21" customHeight="1" thickBot="1" x14ac:dyDescent="0.3">
      <c r="B40" s="199" t="s">
        <v>17</v>
      </c>
      <c r="C40" s="200"/>
      <c r="D40" s="200"/>
      <c r="E40" s="201"/>
      <c r="G40" s="204" t="s">
        <v>18</v>
      </c>
      <c r="H40" s="204"/>
      <c r="I40" s="204"/>
      <c r="J40" s="204"/>
      <c r="K40" s="204"/>
      <c r="L40" s="204"/>
    </row>
    <row r="41" spans="2:12" s="14" customFormat="1" ht="18" thickBot="1" x14ac:dyDescent="0.3">
      <c r="B41" s="15" t="s">
        <v>2</v>
      </c>
      <c r="C41" s="92" t="s">
        <v>3</v>
      </c>
      <c r="D41" s="92">
        <f>H11+1</f>
        <v>2021</v>
      </c>
      <c r="E41" s="92">
        <f>D41+10</f>
        <v>2031</v>
      </c>
      <c r="G41" s="204"/>
      <c r="H41" s="204"/>
      <c r="I41" s="204"/>
      <c r="J41" s="204"/>
      <c r="K41" s="204"/>
      <c r="L41" s="204"/>
    </row>
    <row r="42" spans="2:12" ht="15" customHeight="1" thickBot="1" x14ac:dyDescent="0.3">
      <c r="B42" s="11" t="s">
        <v>31</v>
      </c>
      <c r="C42" s="36" t="e">
        <f>I12</f>
        <v>#DIV/0!</v>
      </c>
      <c r="D42" s="36" t="e">
        <f>C42*(1+$E37)</f>
        <v>#DIV/0!</v>
      </c>
      <c r="E42" s="37" t="e">
        <f>D42*(1+$E37)^10</f>
        <v>#DIV/0!</v>
      </c>
      <c r="G42" s="204"/>
      <c r="H42" s="204"/>
      <c r="I42" s="204"/>
      <c r="J42" s="204"/>
      <c r="K42" s="204"/>
      <c r="L42" s="204"/>
    </row>
    <row r="43" spans="2:12" ht="15" customHeight="1" thickBot="1" x14ac:dyDescent="0.3">
      <c r="B43" s="13" t="s">
        <v>32</v>
      </c>
      <c r="C43" s="38" t="e">
        <f>I13</f>
        <v>#DIV/0!</v>
      </c>
      <c r="D43" s="38" t="e">
        <f>C43*(1+$E38)</f>
        <v>#DIV/0!</v>
      </c>
      <c r="E43" s="39" t="e">
        <f>D43*(1+$E38)^10</f>
        <v>#DIV/0!</v>
      </c>
      <c r="G43" s="205" t="s">
        <v>19</v>
      </c>
      <c r="H43" s="205"/>
      <c r="I43" s="205"/>
      <c r="J43" s="205"/>
      <c r="K43" s="205"/>
      <c r="L43" s="205"/>
    </row>
    <row r="44" spans="2:12" ht="20.100000000000001" customHeight="1" thickBot="1" x14ac:dyDescent="0.3">
      <c r="G44" s="205"/>
      <c r="H44" s="205"/>
      <c r="I44" s="205"/>
      <c r="J44" s="205"/>
      <c r="K44" s="205"/>
      <c r="L44" s="205"/>
    </row>
    <row r="45" spans="2:12" ht="21" customHeight="1" thickBot="1" x14ac:dyDescent="0.3">
      <c r="B45" s="224" t="s">
        <v>20</v>
      </c>
      <c r="C45" s="225"/>
      <c r="G45" s="205"/>
      <c r="H45" s="205"/>
      <c r="I45" s="205"/>
      <c r="J45" s="205"/>
      <c r="K45" s="205"/>
      <c r="L45" s="205"/>
    </row>
    <row r="46" spans="2:12" s="14" customFormat="1" ht="18" thickBot="1" x14ac:dyDescent="0.3">
      <c r="B46" s="15" t="s">
        <v>12</v>
      </c>
      <c r="C46" s="92" t="s">
        <v>21</v>
      </c>
      <c r="E46" s="40" t="s">
        <v>60</v>
      </c>
      <c r="G46" s="205"/>
      <c r="H46" s="205"/>
      <c r="I46" s="205"/>
      <c r="J46" s="205"/>
      <c r="K46" s="205"/>
      <c r="L46" s="205"/>
    </row>
    <row r="47" spans="2:12" ht="15" customHeight="1" thickBot="1" x14ac:dyDescent="0.3">
      <c r="B47" s="11" t="s">
        <v>31</v>
      </c>
      <c r="C47" s="36">
        <v>36</v>
      </c>
      <c r="E47" s="42">
        <v>1940</v>
      </c>
    </row>
    <row r="48" spans="2:12" ht="15" customHeight="1" thickBot="1" x14ac:dyDescent="0.3">
      <c r="B48" s="13" t="s">
        <v>32</v>
      </c>
      <c r="C48" s="38">
        <v>4</v>
      </c>
    </row>
    <row r="49" spans="2:7" ht="20.100000000000001" customHeight="1" x14ac:dyDescent="0.25"/>
    <row r="50" spans="2:7" ht="21" x14ac:dyDescent="0.25">
      <c r="B50" s="222" t="s">
        <v>33</v>
      </c>
      <c r="C50" s="223"/>
      <c r="D50" s="223"/>
    </row>
    <row r="51" spans="2:7" s="14" customFormat="1" ht="18" thickBot="1" x14ac:dyDescent="0.3">
      <c r="B51" s="15" t="s">
        <v>59</v>
      </c>
      <c r="C51" s="92">
        <f>D41</f>
        <v>2021</v>
      </c>
      <c r="D51" s="92">
        <f>E41</f>
        <v>2031</v>
      </c>
    </row>
    <row r="52" spans="2:7" ht="15.75" thickBot="1" x14ac:dyDescent="0.3">
      <c r="B52" s="11" t="s">
        <v>31</v>
      </c>
      <c r="C52" s="41" t="e">
        <f>D42*C47/$E$47</f>
        <v>#DIV/0!</v>
      </c>
      <c r="D52" s="41" t="e">
        <f>(E42*C47/$E$47)</f>
        <v>#DIV/0!</v>
      </c>
      <c r="F52" s="49"/>
      <c r="G52" s="49"/>
    </row>
    <row r="53" spans="2:7" ht="15.75" thickBot="1" x14ac:dyDescent="0.3">
      <c r="B53" s="13" t="s">
        <v>32</v>
      </c>
      <c r="C53" s="43" t="e">
        <f>D43*C48/$E$47</f>
        <v>#DIV/0!</v>
      </c>
      <c r="D53" s="94" t="e">
        <f>(E43*C48/$E$47)</f>
        <v>#DIV/0!</v>
      </c>
      <c r="F53" s="49"/>
      <c r="G53" s="49"/>
    </row>
    <row r="54" spans="2:7" ht="20.100000000000001" customHeight="1" thickBot="1" x14ac:dyDescent="0.3">
      <c r="B54" s="93" t="s">
        <v>68</v>
      </c>
      <c r="C54" s="95" t="e">
        <f>SUM(C52:C53)</f>
        <v>#DIV/0!</v>
      </c>
      <c r="D54" s="95" t="e">
        <f>SUM(D52:D53)</f>
        <v>#DIV/0!</v>
      </c>
      <c r="F54" s="49"/>
      <c r="G54" s="49"/>
    </row>
    <row r="55" spans="2:7" ht="12" customHeight="1" thickBot="1" x14ac:dyDescent="0.3">
      <c r="D55" s="89"/>
    </row>
    <row r="56" spans="2:7" ht="21" customHeight="1" thickBot="1" x14ac:dyDescent="0.3">
      <c r="B56" s="64" t="s">
        <v>58</v>
      </c>
      <c r="C56" s="59">
        <f>IFERROR(IF(C52+C53&gt;3,C54,3),0)</f>
        <v>0</v>
      </c>
      <c r="D56" s="84">
        <f>IFERROR(IF(D52+D53&gt;3,D54,3),0)</f>
        <v>0</v>
      </c>
      <c r="F56" s="49"/>
      <c r="G56" s="49"/>
    </row>
    <row r="57" spans="2:7" s="81" customFormat="1" ht="21" customHeight="1" x14ac:dyDescent="0.25">
      <c r="B57" s="1" t="s">
        <v>57</v>
      </c>
      <c r="C57" s="79"/>
      <c r="D57" s="80"/>
      <c r="F57" s="82"/>
      <c r="G57" s="82"/>
    </row>
    <row r="58" spans="2:7" x14ac:dyDescent="0.25">
      <c r="D58" s="89"/>
    </row>
  </sheetData>
  <sheetProtection algorithmName="SHA-512" hashValue="0yILvwwudkZ7CyjZzpDXFwpIYMimVz4TW32c510ushVvsaMoNdkBzwHiy//i/EQfko1Jk1uxSrxzxDvFeSx2kw==" saltValue="2zQLCSi5y546lDMJY90biw==" spinCount="100000" sheet="1" objects="1" scenarios="1" selectLockedCells="1"/>
  <mergeCells count="21">
    <mergeCell ref="F36:L36"/>
    <mergeCell ref="C1:I1"/>
    <mergeCell ref="B6:L6"/>
    <mergeCell ref="G7:I8"/>
    <mergeCell ref="B10:I10"/>
    <mergeCell ref="K11:L14"/>
    <mergeCell ref="B15:I15"/>
    <mergeCell ref="B20:I20"/>
    <mergeCell ref="K21:L23"/>
    <mergeCell ref="B25:I25"/>
    <mergeCell ref="B30:I30"/>
    <mergeCell ref="B35:L35"/>
    <mergeCell ref="D3:I3"/>
    <mergeCell ref="D4:E4"/>
    <mergeCell ref="B50:D50"/>
    <mergeCell ref="F37:L37"/>
    <mergeCell ref="F38:L38"/>
    <mergeCell ref="B40:E40"/>
    <mergeCell ref="G40:L42"/>
    <mergeCell ref="G43:L46"/>
    <mergeCell ref="B45:C45"/>
  </mergeCells>
  <pageMargins left="0.78740157480314965" right="0.78740157480314965" top="0.78740157480314965" bottom="0.98425196850393704" header="0.19685039370078741" footer="0.19685039370078741"/>
  <pageSetup scale="61" fitToHeight="0" orientation="portrait" verticalDpi="0" r:id="rId1"/>
  <headerFooter>
    <oddFooter>&amp;L&amp;G&amp;CMinisterio de Desarrollo Social y Familia - Policía de Investigaciones de Chile&amp;R&amp;P de &amp;N</oddFooter>
  </headerFooter>
  <drawing r:id="rId2"/>
  <legacy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D5359-0FE8-4FDE-9236-92A2AB8F22F2}">
  <sheetPr>
    <tabColor theme="8" tint="0.79998168889431442"/>
    <pageSetUpPr fitToPage="1"/>
  </sheetPr>
  <dimension ref="B1:O58"/>
  <sheetViews>
    <sheetView showGridLines="0" zoomScale="80" zoomScaleNormal="80" workbookViewId="0">
      <selection activeCell="C11" sqref="C11"/>
    </sheetView>
  </sheetViews>
  <sheetFormatPr baseColWidth="10" defaultColWidth="11.42578125" defaultRowHeight="15" x14ac:dyDescent="0.25"/>
  <cols>
    <col min="1" max="1" width="2.42578125" style="1" customWidth="1"/>
    <col min="2" max="2" width="30.855468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2:15" ht="55.5" customHeight="1" x14ac:dyDescent="0.3">
      <c r="C1" s="207" t="s">
        <v>0</v>
      </c>
      <c r="D1" s="207"/>
      <c r="E1" s="207"/>
      <c r="F1" s="207"/>
      <c r="G1" s="207"/>
      <c r="H1" s="207"/>
      <c r="I1" s="207"/>
    </row>
    <row r="2" spans="2:15" ht="28.5" customHeight="1" x14ac:dyDescent="0.25">
      <c r="C2" s="2" t="s">
        <v>64</v>
      </c>
      <c r="O2"/>
    </row>
    <row r="3" spans="2:15" s="108" customFormat="1" ht="18.75" x14ac:dyDescent="0.25">
      <c r="C3" s="109" t="s">
        <v>36</v>
      </c>
      <c r="D3" s="221">
        <f>LACRIM!D6</f>
        <v>0</v>
      </c>
      <c r="E3" s="221"/>
      <c r="F3" s="221"/>
      <c r="G3" s="221"/>
      <c r="H3" s="221"/>
      <c r="I3" s="221"/>
      <c r="J3" s="110"/>
      <c r="K3" s="110"/>
    </row>
    <row r="4" spans="2:15" s="111" customFormat="1" ht="18.75" x14ac:dyDescent="0.25">
      <c r="C4" s="109" t="s">
        <v>83</v>
      </c>
      <c r="D4" s="221">
        <f>LACRIM!D8</f>
        <v>0</v>
      </c>
      <c r="E4" s="221"/>
    </row>
    <row r="5" spans="2:15" ht="20.100000000000001" customHeight="1" x14ac:dyDescent="0.25">
      <c r="L5" s="3"/>
      <c r="M5" s="3"/>
    </row>
    <row r="6" spans="2:15" s="3" customFormat="1" ht="55.5" customHeight="1" x14ac:dyDescent="0.7">
      <c r="B6" s="198" t="s">
        <v>72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2:15" ht="15.95" customHeight="1" x14ac:dyDescent="0.25">
      <c r="G7" s="206" t="s">
        <v>65</v>
      </c>
      <c r="H7" s="206"/>
      <c r="I7" s="206"/>
      <c r="K7" s="81"/>
      <c r="L7" s="90"/>
      <c r="M7" s="3"/>
    </row>
    <row r="8" spans="2:15" ht="21.75" customHeight="1" x14ac:dyDescent="0.25">
      <c r="B8" s="91" t="s">
        <v>67</v>
      </c>
      <c r="D8" s="56"/>
      <c r="G8" s="206"/>
      <c r="H8" s="206"/>
      <c r="I8" s="206"/>
      <c r="K8" s="90"/>
      <c r="L8" s="90"/>
      <c r="M8" s="3"/>
    </row>
    <row r="9" spans="2:15" ht="8.1" customHeight="1" x14ac:dyDescent="0.25">
      <c r="G9" s="6"/>
      <c r="J9" s="5"/>
      <c r="K9" s="90"/>
      <c r="L9" s="90"/>
      <c r="M9" s="3"/>
    </row>
    <row r="10" spans="2:15" ht="20.100000000000001" customHeight="1" x14ac:dyDescent="0.25">
      <c r="B10" s="208" t="s">
        <v>1</v>
      </c>
      <c r="C10" s="209"/>
      <c r="D10" s="209"/>
      <c r="E10" s="209"/>
      <c r="F10" s="209"/>
      <c r="G10" s="209"/>
      <c r="H10" s="209"/>
      <c r="I10" s="209"/>
      <c r="J10" s="5"/>
      <c r="K10" s="90"/>
      <c r="L10" s="90"/>
    </row>
    <row r="11" spans="2:15" ht="20.100000000000001" customHeight="1" thickBot="1" x14ac:dyDescent="0.3">
      <c r="B11" s="7" t="s">
        <v>2</v>
      </c>
      <c r="C11" s="8">
        <v>2015</v>
      </c>
      <c r="D11" s="9">
        <f>C11+1</f>
        <v>2016</v>
      </c>
      <c r="E11" s="9">
        <f t="shared" ref="E11:G11" si="0">D11+1</f>
        <v>2017</v>
      </c>
      <c r="F11" s="9">
        <f t="shared" si="0"/>
        <v>2018</v>
      </c>
      <c r="G11" s="9">
        <f t="shared" si="0"/>
        <v>2019</v>
      </c>
      <c r="H11" s="9">
        <f>G11+1</f>
        <v>2020</v>
      </c>
      <c r="I11" s="9" t="s">
        <v>3</v>
      </c>
      <c r="K11" s="204" t="s">
        <v>4</v>
      </c>
      <c r="L11" s="204"/>
    </row>
    <row r="12" spans="2:15" ht="15" customHeight="1" thickBot="1" x14ac:dyDescent="0.3">
      <c r="B12" s="11" t="s">
        <v>31</v>
      </c>
      <c r="C12" s="12"/>
      <c r="D12" s="12"/>
      <c r="E12" s="12"/>
      <c r="F12" s="12"/>
      <c r="G12" s="12"/>
      <c r="H12" s="12"/>
      <c r="I12" s="96" t="e">
        <f>AVERAGE(C12:H12)</f>
        <v>#DIV/0!</v>
      </c>
      <c r="J12" s="10"/>
      <c r="K12" s="204"/>
      <c r="L12" s="204"/>
    </row>
    <row r="13" spans="2:15" ht="15" customHeight="1" thickBot="1" x14ac:dyDescent="0.3">
      <c r="B13" s="13" t="s">
        <v>32</v>
      </c>
      <c r="C13" s="12"/>
      <c r="D13" s="12"/>
      <c r="E13" s="12"/>
      <c r="F13" s="12"/>
      <c r="G13" s="12"/>
      <c r="H13" s="12"/>
      <c r="I13" s="96" t="e">
        <f t="shared" ref="I13" si="1">AVERAGE(C13:H13)</f>
        <v>#DIV/0!</v>
      </c>
      <c r="J13" s="10"/>
      <c r="K13" s="204"/>
      <c r="L13" s="204"/>
    </row>
    <row r="14" spans="2:15" ht="20.100000000000001" customHeight="1" x14ac:dyDescent="0.25">
      <c r="K14" s="204"/>
      <c r="L14" s="204"/>
    </row>
    <row r="15" spans="2:15" ht="21" x14ac:dyDescent="0.25">
      <c r="B15" s="208" t="s">
        <v>5</v>
      </c>
      <c r="C15" s="216"/>
      <c r="D15" s="216"/>
      <c r="E15" s="216"/>
      <c r="F15" s="216"/>
      <c r="G15" s="216"/>
      <c r="H15" s="216"/>
      <c r="I15" s="216"/>
    </row>
    <row r="16" spans="2:15" s="14" customFormat="1" ht="18" thickBot="1" x14ac:dyDescent="0.3">
      <c r="B16" s="15" t="s">
        <v>2</v>
      </c>
      <c r="C16" s="92">
        <f>$C$11</f>
        <v>2015</v>
      </c>
      <c r="D16" s="92">
        <f>$D$11</f>
        <v>2016</v>
      </c>
      <c r="E16" s="92">
        <f>$E$11</f>
        <v>2017</v>
      </c>
      <c r="F16" s="92">
        <f>$F$11</f>
        <v>2018</v>
      </c>
      <c r="G16" s="92">
        <f>$G$11</f>
        <v>2019</v>
      </c>
      <c r="H16" s="92">
        <f>$H$11</f>
        <v>2020</v>
      </c>
      <c r="I16" s="92" t="s">
        <v>3</v>
      </c>
    </row>
    <row r="17" spans="2:12" ht="15" customHeight="1" thickBot="1" x14ac:dyDescent="0.3">
      <c r="B17" s="11" t="s">
        <v>31</v>
      </c>
      <c r="C17" s="17" t="s">
        <v>6</v>
      </c>
      <c r="D17" s="17" t="e">
        <f t="shared" ref="D17:H18" si="2">(D12-C12)/C12</f>
        <v>#DIV/0!</v>
      </c>
      <c r="E17" s="17" t="e">
        <f t="shared" si="2"/>
        <v>#DIV/0!</v>
      </c>
      <c r="F17" s="17" t="e">
        <f t="shared" si="2"/>
        <v>#DIV/0!</v>
      </c>
      <c r="G17" s="17" t="e">
        <f t="shared" si="2"/>
        <v>#DIV/0!</v>
      </c>
      <c r="H17" s="17" t="e">
        <f t="shared" si="2"/>
        <v>#DIV/0!</v>
      </c>
      <c r="I17" s="18" t="e">
        <f>AVERAGE(D17:H17)</f>
        <v>#DIV/0!</v>
      </c>
    </row>
    <row r="18" spans="2:12" ht="15" customHeight="1" thickBot="1" x14ac:dyDescent="0.3">
      <c r="B18" s="13" t="s">
        <v>32</v>
      </c>
      <c r="C18" s="19" t="s">
        <v>6</v>
      </c>
      <c r="D18" s="19" t="e">
        <f t="shared" si="2"/>
        <v>#DIV/0!</v>
      </c>
      <c r="E18" s="19" t="e">
        <f t="shared" si="2"/>
        <v>#DIV/0!</v>
      </c>
      <c r="F18" s="19" t="e">
        <f t="shared" si="2"/>
        <v>#DIV/0!</v>
      </c>
      <c r="G18" s="19" t="e">
        <f t="shared" si="2"/>
        <v>#DIV/0!</v>
      </c>
      <c r="H18" s="19" t="e">
        <f t="shared" si="2"/>
        <v>#DIV/0!</v>
      </c>
      <c r="I18" s="20" t="e">
        <f t="shared" ref="I18" si="3">AVERAGE(D18:H18)</f>
        <v>#DIV/0!</v>
      </c>
    </row>
    <row r="19" spans="2:12" ht="20.100000000000001" customHeight="1" thickBot="1" x14ac:dyDescent="0.3">
      <c r="B19" s="22"/>
      <c r="C19" s="21"/>
      <c r="D19" s="21"/>
      <c r="E19" s="21"/>
      <c r="F19" s="21"/>
      <c r="G19" s="21"/>
      <c r="H19" s="21"/>
      <c r="I19" s="23"/>
      <c r="J19" s="23"/>
    </row>
    <row r="20" spans="2:12" ht="21" customHeight="1" thickBot="1" x14ac:dyDescent="0.3">
      <c r="B20" s="196" t="s">
        <v>7</v>
      </c>
      <c r="C20" s="217"/>
      <c r="D20" s="217"/>
      <c r="E20" s="217"/>
      <c r="F20" s="217"/>
      <c r="G20" s="217"/>
      <c r="H20" s="217"/>
      <c r="I20" s="197"/>
    </row>
    <row r="21" spans="2:12" s="14" customFormat="1" ht="18" customHeight="1" thickBot="1" x14ac:dyDescent="0.3">
      <c r="B21" s="15" t="s">
        <v>8</v>
      </c>
      <c r="C21" s="24">
        <f>$C$11</f>
        <v>2015</v>
      </c>
      <c r="D21" s="24">
        <f>$D$11</f>
        <v>2016</v>
      </c>
      <c r="E21" s="24">
        <f>$E$11</f>
        <v>2017</v>
      </c>
      <c r="F21" s="24">
        <f>$F$11</f>
        <v>2018</v>
      </c>
      <c r="G21" s="24">
        <f>$G$11</f>
        <v>2019</v>
      </c>
      <c r="H21" s="24">
        <f>$H$11</f>
        <v>2020</v>
      </c>
      <c r="I21" s="92" t="s">
        <v>3</v>
      </c>
      <c r="K21" s="218" t="s">
        <v>66</v>
      </c>
      <c r="L21" s="218"/>
    </row>
    <row r="22" spans="2:12" ht="15" customHeight="1" thickBot="1" x14ac:dyDescent="0.3">
      <c r="B22" s="11" t="s">
        <v>81</v>
      </c>
      <c r="C22" s="25"/>
      <c r="D22" s="25"/>
      <c r="E22" s="25"/>
      <c r="F22" s="25"/>
      <c r="G22" s="25"/>
      <c r="H22" s="25"/>
      <c r="I22" s="92" t="s">
        <v>6</v>
      </c>
      <c r="K22" s="218"/>
      <c r="L22" s="218"/>
    </row>
    <row r="23" spans="2:12" ht="15" customHeight="1" thickBot="1" x14ac:dyDescent="0.3">
      <c r="B23" s="13" t="s">
        <v>82</v>
      </c>
      <c r="C23" s="26" t="s">
        <v>6</v>
      </c>
      <c r="D23" s="26" t="e">
        <f>(D22-C22)/C22</f>
        <v>#DIV/0!</v>
      </c>
      <c r="E23" s="26" t="e">
        <f t="shared" ref="E23" si="4">(E22-D22)/D22</f>
        <v>#DIV/0!</v>
      </c>
      <c r="F23" s="26" t="e">
        <f>(F22-E22)/E22</f>
        <v>#DIV/0!</v>
      </c>
      <c r="G23" s="26" t="e">
        <f>(G22-F22)/F22</f>
        <v>#DIV/0!</v>
      </c>
      <c r="H23" s="26" t="e">
        <f>(H22-G22)/G22</f>
        <v>#DIV/0!</v>
      </c>
      <c r="I23" s="27" t="e">
        <f>AVERAGE(D23:H23)</f>
        <v>#DIV/0!</v>
      </c>
      <c r="K23" s="218"/>
      <c r="L23" s="218"/>
    </row>
    <row r="24" spans="2:12" ht="20.100000000000001" customHeight="1" thickBot="1" x14ac:dyDescent="0.3"/>
    <row r="25" spans="2:12" ht="21" customHeight="1" thickBot="1" x14ac:dyDescent="0.3">
      <c r="B25" s="219" t="s">
        <v>9</v>
      </c>
      <c r="C25" s="220"/>
      <c r="D25" s="220"/>
      <c r="E25" s="220"/>
      <c r="F25" s="220"/>
      <c r="G25" s="220"/>
      <c r="H25" s="220"/>
      <c r="I25" s="220"/>
    </row>
    <row r="26" spans="2:12" s="14" customFormat="1" ht="18" thickBot="1" x14ac:dyDescent="0.3">
      <c r="B26" s="15" t="s">
        <v>2</v>
      </c>
      <c r="C26" s="92">
        <f>$C$11</f>
        <v>2015</v>
      </c>
      <c r="D26" s="92">
        <f>$D$11</f>
        <v>2016</v>
      </c>
      <c r="E26" s="92">
        <f>$E$11</f>
        <v>2017</v>
      </c>
      <c r="F26" s="92">
        <f>$F$11</f>
        <v>2018</v>
      </c>
      <c r="G26" s="92">
        <f>$G$11</f>
        <v>2019</v>
      </c>
      <c r="H26" s="92">
        <f>$H$11</f>
        <v>2020</v>
      </c>
      <c r="I26" s="15" t="s">
        <v>3</v>
      </c>
    </row>
    <row r="27" spans="2:12" ht="15" customHeight="1" thickBot="1" x14ac:dyDescent="0.3">
      <c r="B27" s="11" t="s">
        <v>31</v>
      </c>
      <c r="C27" s="28" t="e">
        <f>C12/$C$22</f>
        <v>#DIV/0!</v>
      </c>
      <c r="D27" s="28" t="e">
        <f>D12/$D$22</f>
        <v>#DIV/0!</v>
      </c>
      <c r="E27" s="28" t="e">
        <f>E12/$E$22</f>
        <v>#DIV/0!</v>
      </c>
      <c r="F27" s="28" t="e">
        <f>F12/$F$22</f>
        <v>#DIV/0!</v>
      </c>
      <c r="G27" s="28" t="e">
        <f>G12/$G$22</f>
        <v>#DIV/0!</v>
      </c>
      <c r="H27" s="28" t="e">
        <f>H12/$H$22</f>
        <v>#DIV/0!</v>
      </c>
      <c r="I27" s="29" t="e">
        <f>AVERAGE(C27:H27)</f>
        <v>#DIV/0!</v>
      </c>
      <c r="L27" s="21"/>
    </row>
    <row r="28" spans="2:12" ht="15" customHeight="1" thickBot="1" x14ac:dyDescent="0.3">
      <c r="B28" s="13" t="s">
        <v>32</v>
      </c>
      <c r="C28" s="30" t="e">
        <f>C13/$C$22</f>
        <v>#DIV/0!</v>
      </c>
      <c r="D28" s="30" t="e">
        <f>D13/$D$22</f>
        <v>#DIV/0!</v>
      </c>
      <c r="E28" s="30" t="e">
        <f>E13/$E$22</f>
        <v>#DIV/0!</v>
      </c>
      <c r="F28" s="30" t="e">
        <f>F13/$F$22</f>
        <v>#DIV/0!</v>
      </c>
      <c r="G28" s="30" t="e">
        <f>G13/$G$22</f>
        <v>#DIV/0!</v>
      </c>
      <c r="H28" s="30" t="e">
        <f>H13/$H$22</f>
        <v>#DIV/0!</v>
      </c>
      <c r="I28" s="31" t="e">
        <f t="shared" ref="I28" si="5">AVERAGE(C28:H28)</f>
        <v>#DIV/0!</v>
      </c>
      <c r="L28" s="21"/>
    </row>
    <row r="29" spans="2:12" ht="20.100000000000001" customHeight="1" thickBot="1" x14ac:dyDescent="0.3">
      <c r="B29" s="22"/>
      <c r="C29" s="21"/>
      <c r="D29" s="21"/>
      <c r="E29" s="21"/>
      <c r="F29" s="21"/>
      <c r="G29" s="21"/>
      <c r="H29" s="21"/>
      <c r="I29" s="23"/>
      <c r="J29" s="23"/>
    </row>
    <row r="30" spans="2:12" ht="21" customHeight="1" thickBot="1" x14ac:dyDescent="0.3">
      <c r="B30" s="219" t="s">
        <v>10</v>
      </c>
      <c r="C30" s="220"/>
      <c r="D30" s="220"/>
      <c r="E30" s="220"/>
      <c r="F30" s="220"/>
      <c r="G30" s="220"/>
      <c r="H30" s="220"/>
      <c r="I30" s="220"/>
    </row>
    <row r="31" spans="2:12" s="14" customFormat="1" ht="18" thickBot="1" x14ac:dyDescent="0.3">
      <c r="B31" s="15" t="s">
        <v>2</v>
      </c>
      <c r="C31" s="92">
        <f>$C$11</f>
        <v>2015</v>
      </c>
      <c r="D31" s="92">
        <f>$D$11</f>
        <v>2016</v>
      </c>
      <c r="E31" s="92">
        <f>$E$11</f>
        <v>2017</v>
      </c>
      <c r="F31" s="92">
        <f>$F$11</f>
        <v>2018</v>
      </c>
      <c r="G31" s="32">
        <f>$G$11</f>
        <v>2019</v>
      </c>
      <c r="H31" s="32">
        <f>$H$11</f>
        <v>2020</v>
      </c>
      <c r="I31" s="92" t="s">
        <v>3</v>
      </c>
    </row>
    <row r="32" spans="2:12" ht="15" customHeight="1" thickBot="1" x14ac:dyDescent="0.3">
      <c r="B32" s="11" t="s">
        <v>31</v>
      </c>
      <c r="C32" s="17" t="s">
        <v>6</v>
      </c>
      <c r="D32" s="17" t="e">
        <f t="shared" ref="D32:H33" si="6">(D27-C27)/C27</f>
        <v>#DIV/0!</v>
      </c>
      <c r="E32" s="17" t="e">
        <f t="shared" si="6"/>
        <v>#DIV/0!</v>
      </c>
      <c r="F32" s="17" t="e">
        <f t="shared" si="6"/>
        <v>#DIV/0!</v>
      </c>
      <c r="G32" s="33" t="e">
        <f t="shared" si="6"/>
        <v>#DIV/0!</v>
      </c>
      <c r="H32" s="33" t="e">
        <f t="shared" si="6"/>
        <v>#DIV/0!</v>
      </c>
      <c r="I32" s="18" t="e">
        <f>AVERAGE(D32:H32)</f>
        <v>#DIV/0!</v>
      </c>
      <c r="L32" s="21"/>
    </row>
    <row r="33" spans="2:12" ht="15" customHeight="1" thickBot="1" x14ac:dyDescent="0.3">
      <c r="B33" s="13" t="s">
        <v>32</v>
      </c>
      <c r="C33" s="19" t="s">
        <v>6</v>
      </c>
      <c r="D33" s="19" t="e">
        <f t="shared" si="6"/>
        <v>#DIV/0!</v>
      </c>
      <c r="E33" s="19" t="e">
        <f t="shared" si="6"/>
        <v>#DIV/0!</v>
      </c>
      <c r="F33" s="19" t="e">
        <f t="shared" si="6"/>
        <v>#DIV/0!</v>
      </c>
      <c r="G33" s="34" t="e">
        <f t="shared" si="6"/>
        <v>#DIV/0!</v>
      </c>
      <c r="H33" s="34" t="e">
        <f t="shared" si="6"/>
        <v>#DIV/0!</v>
      </c>
      <c r="I33" s="20" t="e">
        <f t="shared" ref="I33" si="7">AVERAGE(D33:H33)</f>
        <v>#DIV/0!</v>
      </c>
      <c r="L33" s="21"/>
    </row>
    <row r="34" spans="2:12" ht="20.100000000000001" customHeight="1" x14ac:dyDescent="0.25"/>
    <row r="35" spans="2:12" ht="21" customHeight="1" x14ac:dyDescent="0.25">
      <c r="B35" s="208" t="s">
        <v>11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</row>
    <row r="36" spans="2:12" s="14" customFormat="1" ht="18" thickBot="1" x14ac:dyDescent="0.3">
      <c r="B36" s="15" t="s">
        <v>12</v>
      </c>
      <c r="C36" s="92" t="s">
        <v>13</v>
      </c>
      <c r="D36" s="92" t="s">
        <v>14</v>
      </c>
      <c r="E36" s="15" t="s">
        <v>15</v>
      </c>
      <c r="F36" s="210" t="s">
        <v>16</v>
      </c>
      <c r="G36" s="211"/>
      <c r="H36" s="211"/>
      <c r="I36" s="211"/>
      <c r="J36" s="211"/>
      <c r="K36" s="211"/>
      <c r="L36" s="212"/>
    </row>
    <row r="37" spans="2:12" ht="15" customHeight="1" thickBot="1" x14ac:dyDescent="0.3">
      <c r="B37" s="11" t="s">
        <v>31</v>
      </c>
      <c r="C37" s="17" t="e">
        <f>I17</f>
        <v>#DIV/0!</v>
      </c>
      <c r="D37" s="17" t="e">
        <f>I32</f>
        <v>#DIV/0!</v>
      </c>
      <c r="E37" s="35"/>
      <c r="F37" s="213"/>
      <c r="G37" s="214"/>
      <c r="H37" s="214"/>
      <c r="I37" s="214"/>
      <c r="J37" s="214"/>
      <c r="K37" s="214"/>
      <c r="L37" s="215"/>
    </row>
    <row r="38" spans="2:12" ht="15" customHeight="1" thickBot="1" x14ac:dyDescent="0.3">
      <c r="B38" s="13" t="s">
        <v>32</v>
      </c>
      <c r="C38" s="19" t="e">
        <f>I18</f>
        <v>#DIV/0!</v>
      </c>
      <c r="D38" s="19" t="e">
        <f>I33</f>
        <v>#DIV/0!</v>
      </c>
      <c r="E38" s="35"/>
      <c r="F38" s="213"/>
      <c r="G38" s="214"/>
      <c r="H38" s="214"/>
      <c r="I38" s="214"/>
      <c r="J38" s="214"/>
      <c r="K38" s="214"/>
      <c r="L38" s="215"/>
    </row>
    <row r="39" spans="2:12" ht="20.100000000000001" customHeight="1" thickBot="1" x14ac:dyDescent="0.3"/>
    <row r="40" spans="2:12" ht="21" customHeight="1" thickBot="1" x14ac:dyDescent="0.3">
      <c r="B40" s="199" t="s">
        <v>17</v>
      </c>
      <c r="C40" s="200"/>
      <c r="D40" s="200"/>
      <c r="E40" s="201"/>
      <c r="G40" s="204" t="s">
        <v>18</v>
      </c>
      <c r="H40" s="204"/>
      <c r="I40" s="204"/>
      <c r="J40" s="204"/>
      <c r="K40" s="204"/>
      <c r="L40" s="204"/>
    </row>
    <row r="41" spans="2:12" s="14" customFormat="1" ht="18" thickBot="1" x14ac:dyDescent="0.3">
      <c r="B41" s="15" t="s">
        <v>2</v>
      </c>
      <c r="C41" s="92" t="s">
        <v>3</v>
      </c>
      <c r="D41" s="92">
        <f>H11+1</f>
        <v>2021</v>
      </c>
      <c r="E41" s="92">
        <f>D41+10</f>
        <v>2031</v>
      </c>
      <c r="G41" s="204"/>
      <c r="H41" s="204"/>
      <c r="I41" s="204"/>
      <c r="J41" s="204"/>
      <c r="K41" s="204"/>
      <c r="L41" s="204"/>
    </row>
    <row r="42" spans="2:12" ht="15" customHeight="1" thickBot="1" x14ac:dyDescent="0.3">
      <c r="B42" s="11" t="s">
        <v>31</v>
      </c>
      <c r="C42" s="36" t="e">
        <f>I12</f>
        <v>#DIV/0!</v>
      </c>
      <c r="D42" s="36" t="e">
        <f>C42*(1+$E37)</f>
        <v>#DIV/0!</v>
      </c>
      <c r="E42" s="37" t="e">
        <f>D42*(1+$E37)^10</f>
        <v>#DIV/0!</v>
      </c>
      <c r="G42" s="204"/>
      <c r="H42" s="204"/>
      <c r="I42" s="204"/>
      <c r="J42" s="204"/>
      <c r="K42" s="204"/>
      <c r="L42" s="204"/>
    </row>
    <row r="43" spans="2:12" ht="15" customHeight="1" thickBot="1" x14ac:dyDescent="0.3">
      <c r="B43" s="13" t="s">
        <v>32</v>
      </c>
      <c r="C43" s="38" t="e">
        <f>I13</f>
        <v>#DIV/0!</v>
      </c>
      <c r="D43" s="38" t="e">
        <f>C43*(1+$E38)</f>
        <v>#DIV/0!</v>
      </c>
      <c r="E43" s="39" t="e">
        <f>D43*(1+$E38)^10</f>
        <v>#DIV/0!</v>
      </c>
      <c r="G43" s="205" t="s">
        <v>19</v>
      </c>
      <c r="H43" s="205"/>
      <c r="I43" s="205"/>
      <c r="J43" s="205"/>
      <c r="K43" s="205"/>
      <c r="L43" s="205"/>
    </row>
    <row r="44" spans="2:12" ht="20.100000000000001" customHeight="1" thickBot="1" x14ac:dyDescent="0.3">
      <c r="G44" s="205"/>
      <c r="H44" s="205"/>
      <c r="I44" s="205"/>
      <c r="J44" s="205"/>
      <c r="K44" s="205"/>
      <c r="L44" s="205"/>
    </row>
    <row r="45" spans="2:12" ht="21" customHeight="1" thickBot="1" x14ac:dyDescent="0.3">
      <c r="B45" s="224" t="s">
        <v>20</v>
      </c>
      <c r="C45" s="225"/>
      <c r="G45" s="205"/>
      <c r="H45" s="205"/>
      <c r="I45" s="205"/>
      <c r="J45" s="205"/>
      <c r="K45" s="205"/>
      <c r="L45" s="205"/>
    </row>
    <row r="46" spans="2:12" s="14" customFormat="1" ht="18" thickBot="1" x14ac:dyDescent="0.3">
      <c r="B46" s="15" t="s">
        <v>12</v>
      </c>
      <c r="C46" s="92" t="s">
        <v>21</v>
      </c>
      <c r="E46" s="40" t="s">
        <v>60</v>
      </c>
      <c r="G46" s="205"/>
      <c r="H46" s="205"/>
      <c r="I46" s="205"/>
      <c r="J46" s="205"/>
      <c r="K46" s="205"/>
      <c r="L46" s="205"/>
    </row>
    <row r="47" spans="2:12" ht="15" customHeight="1" thickBot="1" x14ac:dyDescent="0.3">
      <c r="B47" s="11" t="s">
        <v>31</v>
      </c>
      <c r="C47" s="36">
        <v>36</v>
      </c>
      <c r="E47" s="42">
        <v>1940</v>
      </c>
    </row>
    <row r="48" spans="2:12" ht="15" customHeight="1" thickBot="1" x14ac:dyDescent="0.3">
      <c r="B48" s="13" t="s">
        <v>32</v>
      </c>
      <c r="C48" s="38">
        <v>4</v>
      </c>
    </row>
    <row r="49" spans="2:7" ht="20.100000000000001" customHeight="1" x14ac:dyDescent="0.25"/>
    <row r="50" spans="2:7" ht="21" x14ac:dyDescent="0.25">
      <c r="B50" s="222" t="s">
        <v>33</v>
      </c>
      <c r="C50" s="223"/>
      <c r="D50" s="223"/>
    </row>
    <row r="51" spans="2:7" s="14" customFormat="1" ht="18" thickBot="1" x14ac:dyDescent="0.3">
      <c r="B51" s="15" t="s">
        <v>59</v>
      </c>
      <c r="C51" s="92">
        <f>D41</f>
        <v>2021</v>
      </c>
      <c r="D51" s="92">
        <f>E41</f>
        <v>2031</v>
      </c>
    </row>
    <row r="52" spans="2:7" ht="15.75" thickBot="1" x14ac:dyDescent="0.3">
      <c r="B52" s="11" t="s">
        <v>31</v>
      </c>
      <c r="C52" s="41" t="e">
        <f>D42*C47/$E$47</f>
        <v>#DIV/0!</v>
      </c>
      <c r="D52" s="41" t="e">
        <f>(E42*C47/$E$47)</f>
        <v>#DIV/0!</v>
      </c>
      <c r="F52" s="49"/>
      <c r="G52" s="49"/>
    </row>
    <row r="53" spans="2:7" ht="15.75" thickBot="1" x14ac:dyDescent="0.3">
      <c r="B53" s="13" t="s">
        <v>32</v>
      </c>
      <c r="C53" s="43" t="e">
        <f>D43*C48/$E$47</f>
        <v>#DIV/0!</v>
      </c>
      <c r="D53" s="94" t="e">
        <f>(E43*C48/$E$47)</f>
        <v>#DIV/0!</v>
      </c>
      <c r="F53" s="49"/>
      <c r="G53" s="49"/>
    </row>
    <row r="54" spans="2:7" ht="20.100000000000001" customHeight="1" thickBot="1" x14ac:dyDescent="0.3">
      <c r="B54" s="93" t="s">
        <v>68</v>
      </c>
      <c r="C54" s="95" t="e">
        <f>SUM(C52:C53)</f>
        <v>#DIV/0!</v>
      </c>
      <c r="D54" s="95" t="e">
        <f>SUM(D52:D53)</f>
        <v>#DIV/0!</v>
      </c>
      <c r="F54" s="49"/>
      <c r="G54" s="49"/>
    </row>
    <row r="55" spans="2:7" ht="12" customHeight="1" thickBot="1" x14ac:dyDescent="0.3">
      <c r="D55" s="89"/>
    </row>
    <row r="56" spans="2:7" ht="21" customHeight="1" thickBot="1" x14ac:dyDescent="0.3">
      <c r="B56" s="64" t="s">
        <v>58</v>
      </c>
      <c r="C56" s="59">
        <f>IFERROR(IF(C52+C53&gt;3,C54,3),0)</f>
        <v>0</v>
      </c>
      <c r="D56" s="84">
        <f>IFERROR(IF(D52+D53&gt;3,D54,3),0)</f>
        <v>0</v>
      </c>
      <c r="F56" s="49"/>
      <c r="G56" s="49"/>
    </row>
    <row r="57" spans="2:7" s="81" customFormat="1" ht="21" customHeight="1" x14ac:dyDescent="0.25">
      <c r="B57" s="1" t="s">
        <v>57</v>
      </c>
      <c r="C57" s="79"/>
      <c r="D57" s="80"/>
      <c r="F57" s="82"/>
      <c r="G57" s="82"/>
    </row>
    <row r="58" spans="2:7" x14ac:dyDescent="0.25">
      <c r="D58" s="89"/>
    </row>
  </sheetData>
  <sheetProtection algorithmName="SHA-512" hashValue="NxJN3lAVUmfWKVaQxXgbC9QKaQQecnuwYf6Z7CkzHBQdxQnhwkJ9w7eta0n6DjG27LrWe1aS/9Zs6/RM2PhlLA==" saltValue="AS2slTdBeAx08VZgb9SSaA==" spinCount="100000" sheet="1" objects="1" scenarios="1" selectLockedCells="1"/>
  <mergeCells count="21">
    <mergeCell ref="F36:L36"/>
    <mergeCell ref="C1:I1"/>
    <mergeCell ref="B6:L6"/>
    <mergeCell ref="G7:I8"/>
    <mergeCell ref="B10:I10"/>
    <mergeCell ref="K11:L14"/>
    <mergeCell ref="B15:I15"/>
    <mergeCell ref="B20:I20"/>
    <mergeCell ref="K21:L23"/>
    <mergeCell ref="B25:I25"/>
    <mergeCell ref="B30:I30"/>
    <mergeCell ref="B35:L35"/>
    <mergeCell ref="D3:I3"/>
    <mergeCell ref="D4:E4"/>
    <mergeCell ref="B50:D50"/>
    <mergeCell ref="F37:L37"/>
    <mergeCell ref="F38:L38"/>
    <mergeCell ref="B40:E40"/>
    <mergeCell ref="G40:L42"/>
    <mergeCell ref="G43:L46"/>
    <mergeCell ref="B45:C45"/>
  </mergeCells>
  <pageMargins left="0.78740157480314965" right="0.78740157480314965" top="0.78740157480314965" bottom="0.98425196850393704" header="0.19685039370078741" footer="0.19685039370078741"/>
  <pageSetup scale="61" fitToHeight="0" orientation="portrait" verticalDpi="0" r:id="rId1"/>
  <headerFooter>
    <oddFooter>&amp;L&amp;G&amp;CMinisterio de Desarrollo Social y Familia - Policía de Investigaciones de Chile&amp;R&amp;P de &amp;N</oddFooter>
  </headerFooter>
  <drawing r:id="rId2"/>
  <legacy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CF82C-0C43-4E1C-9EC0-8B2B8EB48719}">
  <sheetPr>
    <tabColor theme="7" tint="0.79998168889431442"/>
    <pageSetUpPr fitToPage="1"/>
  </sheetPr>
  <dimension ref="B1:O58"/>
  <sheetViews>
    <sheetView showGridLines="0" zoomScale="80" zoomScaleNormal="80" workbookViewId="0">
      <selection activeCell="C11" sqref="C11"/>
    </sheetView>
  </sheetViews>
  <sheetFormatPr baseColWidth="10" defaultColWidth="11.42578125" defaultRowHeight="15" x14ac:dyDescent="0.25"/>
  <cols>
    <col min="1" max="1" width="2.42578125" style="1" customWidth="1"/>
    <col min="2" max="2" width="30.855468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2:15" ht="55.5" customHeight="1" x14ac:dyDescent="0.3">
      <c r="C1" s="207" t="s">
        <v>0</v>
      </c>
      <c r="D1" s="207"/>
      <c r="E1" s="207"/>
      <c r="F1" s="207"/>
      <c r="G1" s="207"/>
      <c r="H1" s="207"/>
      <c r="I1" s="207"/>
    </row>
    <row r="2" spans="2:15" ht="28.5" customHeight="1" x14ac:dyDescent="0.25">
      <c r="C2" s="2" t="s">
        <v>64</v>
      </c>
      <c r="O2"/>
    </row>
    <row r="3" spans="2:15" s="108" customFormat="1" ht="18.75" x14ac:dyDescent="0.25">
      <c r="C3" s="109" t="s">
        <v>36</v>
      </c>
      <c r="D3" s="221">
        <f>LACRIM!D6</f>
        <v>0</v>
      </c>
      <c r="E3" s="221"/>
      <c r="F3" s="221"/>
      <c r="G3" s="221"/>
      <c r="H3" s="221"/>
      <c r="I3" s="221"/>
      <c r="J3" s="110"/>
      <c r="K3" s="110"/>
    </row>
    <row r="4" spans="2:15" s="111" customFormat="1" ht="18.75" x14ac:dyDescent="0.25">
      <c r="C4" s="109" t="s">
        <v>83</v>
      </c>
      <c r="D4" s="221">
        <f>LACRIM!D8</f>
        <v>0</v>
      </c>
      <c r="E4" s="221"/>
    </row>
    <row r="5" spans="2:15" ht="20.100000000000001" customHeight="1" x14ac:dyDescent="0.25">
      <c r="L5" s="3"/>
      <c r="M5" s="3"/>
    </row>
    <row r="6" spans="2:15" s="3" customFormat="1" ht="55.5" customHeight="1" x14ac:dyDescent="0.7">
      <c r="B6" s="198" t="s">
        <v>73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2:15" ht="15.95" customHeight="1" x14ac:dyDescent="0.25">
      <c r="G7" s="206" t="s">
        <v>65</v>
      </c>
      <c r="H7" s="206"/>
      <c r="I7" s="206"/>
      <c r="K7" s="81"/>
      <c r="L7" s="90"/>
      <c r="M7" s="3"/>
    </row>
    <row r="8" spans="2:15" ht="21.75" customHeight="1" x14ac:dyDescent="0.25">
      <c r="B8" s="91" t="s">
        <v>67</v>
      </c>
      <c r="D8" s="56"/>
      <c r="G8" s="206"/>
      <c r="H8" s="206"/>
      <c r="I8" s="206"/>
      <c r="K8" s="90"/>
      <c r="L8" s="90"/>
      <c r="M8" s="3"/>
    </row>
    <row r="9" spans="2:15" ht="8.1" customHeight="1" x14ac:dyDescent="0.25">
      <c r="G9" s="6"/>
      <c r="J9" s="5"/>
      <c r="K9" s="90"/>
      <c r="L9" s="90"/>
      <c r="M9" s="3"/>
    </row>
    <row r="10" spans="2:15" ht="20.100000000000001" customHeight="1" x14ac:dyDescent="0.25">
      <c r="B10" s="208" t="s">
        <v>1</v>
      </c>
      <c r="C10" s="209"/>
      <c r="D10" s="209"/>
      <c r="E10" s="209"/>
      <c r="F10" s="209"/>
      <c r="G10" s="209"/>
      <c r="H10" s="209"/>
      <c r="I10" s="209"/>
      <c r="J10" s="5"/>
      <c r="K10" s="90"/>
      <c r="L10" s="90"/>
    </row>
    <row r="11" spans="2:15" ht="20.100000000000001" customHeight="1" thickBot="1" x14ac:dyDescent="0.3">
      <c r="B11" s="7" t="s">
        <v>2</v>
      </c>
      <c r="C11" s="8">
        <v>2015</v>
      </c>
      <c r="D11" s="9">
        <f>C11+1</f>
        <v>2016</v>
      </c>
      <c r="E11" s="9">
        <f t="shared" ref="E11:G11" si="0">D11+1</f>
        <v>2017</v>
      </c>
      <c r="F11" s="9">
        <f t="shared" si="0"/>
        <v>2018</v>
      </c>
      <c r="G11" s="9">
        <f t="shared" si="0"/>
        <v>2019</v>
      </c>
      <c r="H11" s="9">
        <f>G11+1</f>
        <v>2020</v>
      </c>
      <c r="I11" s="9" t="s">
        <v>3</v>
      </c>
      <c r="K11" s="204" t="s">
        <v>4</v>
      </c>
      <c r="L11" s="204"/>
    </row>
    <row r="12" spans="2:15" ht="15" customHeight="1" thickBot="1" x14ac:dyDescent="0.3">
      <c r="B12" s="11" t="s">
        <v>31</v>
      </c>
      <c r="C12" s="12"/>
      <c r="D12" s="12"/>
      <c r="E12" s="12"/>
      <c r="F12" s="12"/>
      <c r="G12" s="12"/>
      <c r="H12" s="12"/>
      <c r="I12" s="96" t="e">
        <f>AVERAGE(C12:H12)</f>
        <v>#DIV/0!</v>
      </c>
      <c r="J12" s="10"/>
      <c r="K12" s="204"/>
      <c r="L12" s="204"/>
    </row>
    <row r="13" spans="2:15" ht="15" customHeight="1" thickBot="1" x14ac:dyDescent="0.3">
      <c r="B13" s="13" t="s">
        <v>32</v>
      </c>
      <c r="C13" s="12"/>
      <c r="D13" s="12"/>
      <c r="E13" s="12"/>
      <c r="F13" s="12"/>
      <c r="G13" s="12"/>
      <c r="H13" s="12"/>
      <c r="I13" s="96" t="e">
        <f t="shared" ref="I13" si="1">AVERAGE(C13:H13)</f>
        <v>#DIV/0!</v>
      </c>
      <c r="J13" s="10"/>
      <c r="K13" s="204"/>
      <c r="L13" s="204"/>
    </row>
    <row r="14" spans="2:15" ht="20.100000000000001" customHeight="1" x14ac:dyDescent="0.25">
      <c r="K14" s="204"/>
      <c r="L14" s="204"/>
    </row>
    <row r="15" spans="2:15" ht="21" x14ac:dyDescent="0.25">
      <c r="B15" s="208" t="s">
        <v>5</v>
      </c>
      <c r="C15" s="216"/>
      <c r="D15" s="216"/>
      <c r="E15" s="216"/>
      <c r="F15" s="216"/>
      <c r="G15" s="216"/>
      <c r="H15" s="216"/>
      <c r="I15" s="216"/>
    </row>
    <row r="16" spans="2:15" s="14" customFormat="1" ht="18" thickBot="1" x14ac:dyDescent="0.3">
      <c r="B16" s="15" t="s">
        <v>2</v>
      </c>
      <c r="C16" s="92">
        <f>$C$11</f>
        <v>2015</v>
      </c>
      <c r="D16" s="92">
        <f>$D$11</f>
        <v>2016</v>
      </c>
      <c r="E16" s="92">
        <f>$E$11</f>
        <v>2017</v>
      </c>
      <c r="F16" s="92">
        <f>$F$11</f>
        <v>2018</v>
      </c>
      <c r="G16" s="92">
        <f>$G$11</f>
        <v>2019</v>
      </c>
      <c r="H16" s="92">
        <f>$H$11</f>
        <v>2020</v>
      </c>
      <c r="I16" s="92" t="s">
        <v>3</v>
      </c>
    </row>
    <row r="17" spans="2:12" ht="15" customHeight="1" thickBot="1" x14ac:dyDescent="0.3">
      <c r="B17" s="11" t="s">
        <v>31</v>
      </c>
      <c r="C17" s="17" t="s">
        <v>6</v>
      </c>
      <c r="D17" s="17" t="e">
        <f t="shared" ref="D17:H18" si="2">(D12-C12)/C12</f>
        <v>#DIV/0!</v>
      </c>
      <c r="E17" s="17" t="e">
        <f t="shared" si="2"/>
        <v>#DIV/0!</v>
      </c>
      <c r="F17" s="17" t="e">
        <f t="shared" si="2"/>
        <v>#DIV/0!</v>
      </c>
      <c r="G17" s="17" t="e">
        <f t="shared" si="2"/>
        <v>#DIV/0!</v>
      </c>
      <c r="H17" s="17" t="e">
        <f t="shared" si="2"/>
        <v>#DIV/0!</v>
      </c>
      <c r="I17" s="18" t="e">
        <f>AVERAGE(D17:H17)</f>
        <v>#DIV/0!</v>
      </c>
    </row>
    <row r="18" spans="2:12" ht="15" customHeight="1" thickBot="1" x14ac:dyDescent="0.3">
      <c r="B18" s="13" t="s">
        <v>32</v>
      </c>
      <c r="C18" s="19" t="s">
        <v>6</v>
      </c>
      <c r="D18" s="19" t="e">
        <f t="shared" si="2"/>
        <v>#DIV/0!</v>
      </c>
      <c r="E18" s="19" t="e">
        <f t="shared" si="2"/>
        <v>#DIV/0!</v>
      </c>
      <c r="F18" s="19" t="e">
        <f t="shared" si="2"/>
        <v>#DIV/0!</v>
      </c>
      <c r="G18" s="19" t="e">
        <f t="shared" si="2"/>
        <v>#DIV/0!</v>
      </c>
      <c r="H18" s="19" t="e">
        <f t="shared" si="2"/>
        <v>#DIV/0!</v>
      </c>
      <c r="I18" s="20" t="e">
        <f t="shared" ref="I18" si="3">AVERAGE(D18:H18)</f>
        <v>#DIV/0!</v>
      </c>
    </row>
    <row r="19" spans="2:12" ht="20.100000000000001" customHeight="1" thickBot="1" x14ac:dyDescent="0.3">
      <c r="B19" s="22"/>
      <c r="C19" s="21"/>
      <c r="D19" s="21"/>
      <c r="E19" s="21"/>
      <c r="F19" s="21"/>
      <c r="G19" s="21"/>
      <c r="H19" s="21"/>
      <c r="I19" s="23"/>
      <c r="J19" s="23"/>
    </row>
    <row r="20" spans="2:12" ht="21" customHeight="1" thickBot="1" x14ac:dyDescent="0.3">
      <c r="B20" s="196" t="s">
        <v>7</v>
      </c>
      <c r="C20" s="217"/>
      <c r="D20" s="217"/>
      <c r="E20" s="217"/>
      <c r="F20" s="217"/>
      <c r="G20" s="217"/>
      <c r="H20" s="217"/>
      <c r="I20" s="197"/>
    </row>
    <row r="21" spans="2:12" s="14" customFormat="1" ht="18" customHeight="1" thickBot="1" x14ac:dyDescent="0.3">
      <c r="B21" s="15" t="s">
        <v>8</v>
      </c>
      <c r="C21" s="24">
        <f>$C$11</f>
        <v>2015</v>
      </c>
      <c r="D21" s="24">
        <f>$D$11</f>
        <v>2016</v>
      </c>
      <c r="E21" s="24">
        <f>$E$11</f>
        <v>2017</v>
      </c>
      <c r="F21" s="24">
        <f>$F$11</f>
        <v>2018</v>
      </c>
      <c r="G21" s="24">
        <f>$G$11</f>
        <v>2019</v>
      </c>
      <c r="H21" s="24">
        <f>$H$11</f>
        <v>2020</v>
      </c>
      <c r="I21" s="92" t="s">
        <v>3</v>
      </c>
      <c r="K21" s="218" t="s">
        <v>66</v>
      </c>
      <c r="L21" s="218"/>
    </row>
    <row r="22" spans="2:12" ht="15" customHeight="1" thickBot="1" x14ac:dyDescent="0.3">
      <c r="B22" s="11" t="s">
        <v>81</v>
      </c>
      <c r="C22" s="25"/>
      <c r="D22" s="25"/>
      <c r="E22" s="25"/>
      <c r="F22" s="25"/>
      <c r="G22" s="25"/>
      <c r="H22" s="25"/>
      <c r="I22" s="92" t="s">
        <v>6</v>
      </c>
      <c r="K22" s="218"/>
      <c r="L22" s="218"/>
    </row>
    <row r="23" spans="2:12" ht="15" customHeight="1" thickBot="1" x14ac:dyDescent="0.3">
      <c r="B23" s="13" t="s">
        <v>82</v>
      </c>
      <c r="C23" s="26" t="s">
        <v>6</v>
      </c>
      <c r="D23" s="26" t="e">
        <f>(D22-C22)/C22</f>
        <v>#DIV/0!</v>
      </c>
      <c r="E23" s="26" t="e">
        <f t="shared" ref="E23" si="4">(E22-D22)/D22</f>
        <v>#DIV/0!</v>
      </c>
      <c r="F23" s="26" t="e">
        <f>(F22-E22)/E22</f>
        <v>#DIV/0!</v>
      </c>
      <c r="G23" s="26" t="e">
        <f>(G22-F22)/F22</f>
        <v>#DIV/0!</v>
      </c>
      <c r="H23" s="26" t="e">
        <f>(H22-G22)/G22</f>
        <v>#DIV/0!</v>
      </c>
      <c r="I23" s="27" t="e">
        <f>AVERAGE(D23:H23)</f>
        <v>#DIV/0!</v>
      </c>
      <c r="K23" s="218"/>
      <c r="L23" s="218"/>
    </row>
    <row r="24" spans="2:12" ht="20.100000000000001" customHeight="1" thickBot="1" x14ac:dyDescent="0.3"/>
    <row r="25" spans="2:12" ht="21" customHeight="1" thickBot="1" x14ac:dyDescent="0.3">
      <c r="B25" s="219" t="s">
        <v>9</v>
      </c>
      <c r="C25" s="220"/>
      <c r="D25" s="220"/>
      <c r="E25" s="220"/>
      <c r="F25" s="220"/>
      <c r="G25" s="220"/>
      <c r="H25" s="220"/>
      <c r="I25" s="220"/>
    </row>
    <row r="26" spans="2:12" s="14" customFormat="1" ht="18" thickBot="1" x14ac:dyDescent="0.3">
      <c r="B26" s="15" t="s">
        <v>2</v>
      </c>
      <c r="C26" s="92">
        <f>$C$11</f>
        <v>2015</v>
      </c>
      <c r="D26" s="92">
        <f>$D$11</f>
        <v>2016</v>
      </c>
      <c r="E26" s="92">
        <f>$E$11</f>
        <v>2017</v>
      </c>
      <c r="F26" s="92">
        <f>$F$11</f>
        <v>2018</v>
      </c>
      <c r="G26" s="92">
        <f>$G$11</f>
        <v>2019</v>
      </c>
      <c r="H26" s="92">
        <f>$H$11</f>
        <v>2020</v>
      </c>
      <c r="I26" s="15" t="s">
        <v>3</v>
      </c>
    </row>
    <row r="27" spans="2:12" ht="15" customHeight="1" thickBot="1" x14ac:dyDescent="0.3">
      <c r="B27" s="11" t="s">
        <v>31</v>
      </c>
      <c r="C27" s="28" t="e">
        <f>C12/$C$22</f>
        <v>#DIV/0!</v>
      </c>
      <c r="D27" s="28" t="e">
        <f>D12/$D$22</f>
        <v>#DIV/0!</v>
      </c>
      <c r="E27" s="28" t="e">
        <f>E12/$E$22</f>
        <v>#DIV/0!</v>
      </c>
      <c r="F27" s="28" t="e">
        <f>F12/$F$22</f>
        <v>#DIV/0!</v>
      </c>
      <c r="G27" s="28" t="e">
        <f>G12/$G$22</f>
        <v>#DIV/0!</v>
      </c>
      <c r="H27" s="28" t="e">
        <f>H12/$H$22</f>
        <v>#DIV/0!</v>
      </c>
      <c r="I27" s="29" t="e">
        <f>AVERAGE(C27:H27)</f>
        <v>#DIV/0!</v>
      </c>
      <c r="L27" s="21"/>
    </row>
    <row r="28" spans="2:12" ht="15" customHeight="1" thickBot="1" x14ac:dyDescent="0.3">
      <c r="B28" s="13" t="s">
        <v>32</v>
      </c>
      <c r="C28" s="30" t="e">
        <f>C13/$C$22</f>
        <v>#DIV/0!</v>
      </c>
      <c r="D28" s="30" t="e">
        <f>D13/$D$22</f>
        <v>#DIV/0!</v>
      </c>
      <c r="E28" s="30" t="e">
        <f>E13/$E$22</f>
        <v>#DIV/0!</v>
      </c>
      <c r="F28" s="30" t="e">
        <f>F13/$F$22</f>
        <v>#DIV/0!</v>
      </c>
      <c r="G28" s="30" t="e">
        <f>G13/$G$22</f>
        <v>#DIV/0!</v>
      </c>
      <c r="H28" s="30" t="e">
        <f>H13/$H$22</f>
        <v>#DIV/0!</v>
      </c>
      <c r="I28" s="31" t="e">
        <f t="shared" ref="I28" si="5">AVERAGE(C28:H28)</f>
        <v>#DIV/0!</v>
      </c>
      <c r="L28" s="21"/>
    </row>
    <row r="29" spans="2:12" ht="20.100000000000001" customHeight="1" thickBot="1" x14ac:dyDescent="0.3">
      <c r="B29" s="22"/>
      <c r="C29" s="21"/>
      <c r="D29" s="21"/>
      <c r="E29" s="21"/>
      <c r="F29" s="21"/>
      <c r="G29" s="21"/>
      <c r="H29" s="21"/>
      <c r="I29" s="23"/>
      <c r="J29" s="23"/>
    </row>
    <row r="30" spans="2:12" ht="21" customHeight="1" thickBot="1" x14ac:dyDescent="0.3">
      <c r="B30" s="219" t="s">
        <v>10</v>
      </c>
      <c r="C30" s="220"/>
      <c r="D30" s="220"/>
      <c r="E30" s="220"/>
      <c r="F30" s="220"/>
      <c r="G30" s="220"/>
      <c r="H30" s="220"/>
      <c r="I30" s="220"/>
    </row>
    <row r="31" spans="2:12" s="14" customFormat="1" ht="18" thickBot="1" x14ac:dyDescent="0.3">
      <c r="B31" s="15" t="s">
        <v>2</v>
      </c>
      <c r="C31" s="92">
        <f>$C$11</f>
        <v>2015</v>
      </c>
      <c r="D31" s="92">
        <f>$D$11</f>
        <v>2016</v>
      </c>
      <c r="E31" s="92">
        <f>$E$11</f>
        <v>2017</v>
      </c>
      <c r="F31" s="92">
        <f>$F$11</f>
        <v>2018</v>
      </c>
      <c r="G31" s="32">
        <f>$G$11</f>
        <v>2019</v>
      </c>
      <c r="H31" s="32">
        <f>$H$11</f>
        <v>2020</v>
      </c>
      <c r="I31" s="92" t="s">
        <v>3</v>
      </c>
    </row>
    <row r="32" spans="2:12" ht="15" customHeight="1" thickBot="1" x14ac:dyDescent="0.3">
      <c r="B32" s="11" t="s">
        <v>31</v>
      </c>
      <c r="C32" s="17" t="s">
        <v>6</v>
      </c>
      <c r="D32" s="17" t="e">
        <f t="shared" ref="D32:H33" si="6">(D27-C27)/C27</f>
        <v>#DIV/0!</v>
      </c>
      <c r="E32" s="17" t="e">
        <f t="shared" si="6"/>
        <v>#DIV/0!</v>
      </c>
      <c r="F32" s="17" t="e">
        <f t="shared" si="6"/>
        <v>#DIV/0!</v>
      </c>
      <c r="G32" s="33" t="e">
        <f t="shared" si="6"/>
        <v>#DIV/0!</v>
      </c>
      <c r="H32" s="33" t="e">
        <f t="shared" si="6"/>
        <v>#DIV/0!</v>
      </c>
      <c r="I32" s="18" t="e">
        <f>AVERAGE(D32:H32)</f>
        <v>#DIV/0!</v>
      </c>
      <c r="L32" s="21"/>
    </row>
    <row r="33" spans="2:12" ht="15" customHeight="1" thickBot="1" x14ac:dyDescent="0.3">
      <c r="B33" s="13" t="s">
        <v>32</v>
      </c>
      <c r="C33" s="19" t="s">
        <v>6</v>
      </c>
      <c r="D33" s="19" t="e">
        <f t="shared" si="6"/>
        <v>#DIV/0!</v>
      </c>
      <c r="E33" s="19" t="e">
        <f t="shared" si="6"/>
        <v>#DIV/0!</v>
      </c>
      <c r="F33" s="19" t="e">
        <f t="shared" si="6"/>
        <v>#DIV/0!</v>
      </c>
      <c r="G33" s="34" t="e">
        <f t="shared" si="6"/>
        <v>#DIV/0!</v>
      </c>
      <c r="H33" s="34" t="e">
        <f t="shared" si="6"/>
        <v>#DIV/0!</v>
      </c>
      <c r="I33" s="20" t="e">
        <f t="shared" ref="I33" si="7">AVERAGE(D33:H33)</f>
        <v>#DIV/0!</v>
      </c>
      <c r="L33" s="21"/>
    </row>
    <row r="34" spans="2:12" ht="20.100000000000001" customHeight="1" x14ac:dyDescent="0.25"/>
    <row r="35" spans="2:12" ht="21" customHeight="1" x14ac:dyDescent="0.25">
      <c r="B35" s="208" t="s">
        <v>11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</row>
    <row r="36" spans="2:12" s="14" customFormat="1" ht="18" thickBot="1" x14ac:dyDescent="0.3">
      <c r="B36" s="15" t="s">
        <v>12</v>
      </c>
      <c r="C36" s="92" t="s">
        <v>13</v>
      </c>
      <c r="D36" s="92" t="s">
        <v>14</v>
      </c>
      <c r="E36" s="15" t="s">
        <v>15</v>
      </c>
      <c r="F36" s="210" t="s">
        <v>16</v>
      </c>
      <c r="G36" s="211"/>
      <c r="H36" s="211"/>
      <c r="I36" s="211"/>
      <c r="J36" s="211"/>
      <c r="K36" s="211"/>
      <c r="L36" s="212"/>
    </row>
    <row r="37" spans="2:12" ht="15" customHeight="1" thickBot="1" x14ac:dyDescent="0.3">
      <c r="B37" s="11" t="s">
        <v>31</v>
      </c>
      <c r="C37" s="17" t="e">
        <f>I17</f>
        <v>#DIV/0!</v>
      </c>
      <c r="D37" s="17" t="e">
        <f>I32</f>
        <v>#DIV/0!</v>
      </c>
      <c r="E37" s="35"/>
      <c r="F37" s="213"/>
      <c r="G37" s="214"/>
      <c r="H37" s="214"/>
      <c r="I37" s="214"/>
      <c r="J37" s="214"/>
      <c r="K37" s="214"/>
      <c r="L37" s="215"/>
    </row>
    <row r="38" spans="2:12" ht="15" customHeight="1" thickBot="1" x14ac:dyDescent="0.3">
      <c r="B38" s="13" t="s">
        <v>32</v>
      </c>
      <c r="C38" s="19" t="e">
        <f>I18</f>
        <v>#DIV/0!</v>
      </c>
      <c r="D38" s="19" t="e">
        <f>I33</f>
        <v>#DIV/0!</v>
      </c>
      <c r="E38" s="35"/>
      <c r="F38" s="213"/>
      <c r="G38" s="214"/>
      <c r="H38" s="214"/>
      <c r="I38" s="214"/>
      <c r="J38" s="214"/>
      <c r="K38" s="214"/>
      <c r="L38" s="215"/>
    </row>
    <row r="39" spans="2:12" ht="20.100000000000001" customHeight="1" thickBot="1" x14ac:dyDescent="0.3"/>
    <row r="40" spans="2:12" ht="21" customHeight="1" thickBot="1" x14ac:dyDescent="0.3">
      <c r="B40" s="199" t="s">
        <v>17</v>
      </c>
      <c r="C40" s="200"/>
      <c r="D40" s="200"/>
      <c r="E40" s="201"/>
      <c r="G40" s="204" t="s">
        <v>18</v>
      </c>
      <c r="H40" s="204"/>
      <c r="I40" s="204"/>
      <c r="J40" s="204"/>
      <c r="K40" s="204"/>
      <c r="L40" s="204"/>
    </row>
    <row r="41" spans="2:12" s="14" customFormat="1" ht="18" thickBot="1" x14ac:dyDescent="0.3">
      <c r="B41" s="15" t="s">
        <v>2</v>
      </c>
      <c r="C41" s="92" t="s">
        <v>3</v>
      </c>
      <c r="D41" s="92">
        <f>H11+1</f>
        <v>2021</v>
      </c>
      <c r="E41" s="92">
        <f>D41+10</f>
        <v>2031</v>
      </c>
      <c r="G41" s="204"/>
      <c r="H41" s="204"/>
      <c r="I41" s="204"/>
      <c r="J41" s="204"/>
      <c r="K41" s="204"/>
      <c r="L41" s="204"/>
    </row>
    <row r="42" spans="2:12" ht="15" customHeight="1" thickBot="1" x14ac:dyDescent="0.3">
      <c r="B42" s="11" t="s">
        <v>31</v>
      </c>
      <c r="C42" s="36" t="e">
        <f>I12</f>
        <v>#DIV/0!</v>
      </c>
      <c r="D42" s="36" t="e">
        <f>C42*(1+$E37)</f>
        <v>#DIV/0!</v>
      </c>
      <c r="E42" s="37" t="e">
        <f>D42*(1+$E37)^10</f>
        <v>#DIV/0!</v>
      </c>
      <c r="G42" s="204"/>
      <c r="H42" s="204"/>
      <c r="I42" s="204"/>
      <c r="J42" s="204"/>
      <c r="K42" s="204"/>
      <c r="L42" s="204"/>
    </row>
    <row r="43" spans="2:12" ht="15" customHeight="1" thickBot="1" x14ac:dyDescent="0.3">
      <c r="B43" s="13" t="s">
        <v>32</v>
      </c>
      <c r="C43" s="38" t="e">
        <f>I13</f>
        <v>#DIV/0!</v>
      </c>
      <c r="D43" s="38" t="e">
        <f>C43*(1+$E38)</f>
        <v>#DIV/0!</v>
      </c>
      <c r="E43" s="39" t="e">
        <f>D43*(1+$E38)^10</f>
        <v>#DIV/0!</v>
      </c>
      <c r="G43" s="205" t="s">
        <v>19</v>
      </c>
      <c r="H43" s="205"/>
      <c r="I43" s="205"/>
      <c r="J43" s="205"/>
      <c r="K43" s="205"/>
      <c r="L43" s="205"/>
    </row>
    <row r="44" spans="2:12" ht="20.100000000000001" customHeight="1" thickBot="1" x14ac:dyDescent="0.3">
      <c r="G44" s="205"/>
      <c r="H44" s="205"/>
      <c r="I44" s="205"/>
      <c r="J44" s="205"/>
      <c r="K44" s="205"/>
      <c r="L44" s="205"/>
    </row>
    <row r="45" spans="2:12" ht="21" customHeight="1" thickBot="1" x14ac:dyDescent="0.3">
      <c r="B45" s="224" t="s">
        <v>20</v>
      </c>
      <c r="C45" s="225"/>
      <c r="G45" s="205"/>
      <c r="H45" s="205"/>
      <c r="I45" s="205"/>
      <c r="J45" s="205"/>
      <c r="K45" s="205"/>
      <c r="L45" s="205"/>
    </row>
    <row r="46" spans="2:12" s="14" customFormat="1" ht="18" thickBot="1" x14ac:dyDescent="0.3">
      <c r="B46" s="15" t="s">
        <v>12</v>
      </c>
      <c r="C46" s="92" t="s">
        <v>21</v>
      </c>
      <c r="E46" s="40" t="s">
        <v>60</v>
      </c>
      <c r="G46" s="205"/>
      <c r="H46" s="205"/>
      <c r="I46" s="205"/>
      <c r="J46" s="205"/>
      <c r="K46" s="205"/>
      <c r="L46" s="205"/>
    </row>
    <row r="47" spans="2:12" ht="15" customHeight="1" thickBot="1" x14ac:dyDescent="0.3">
      <c r="B47" s="11" t="s">
        <v>31</v>
      </c>
      <c r="C47" s="36">
        <v>36</v>
      </c>
      <c r="E47" s="42">
        <v>1940</v>
      </c>
    </row>
    <row r="48" spans="2:12" ht="15" customHeight="1" thickBot="1" x14ac:dyDescent="0.3">
      <c r="B48" s="13" t="s">
        <v>32</v>
      </c>
      <c r="C48" s="38">
        <v>4</v>
      </c>
    </row>
    <row r="49" spans="2:7" ht="20.100000000000001" customHeight="1" x14ac:dyDescent="0.25"/>
    <row r="50" spans="2:7" ht="21" x14ac:dyDescent="0.25">
      <c r="B50" s="222" t="s">
        <v>33</v>
      </c>
      <c r="C50" s="223"/>
      <c r="D50" s="223"/>
    </row>
    <row r="51" spans="2:7" s="14" customFormat="1" ht="18" thickBot="1" x14ac:dyDescent="0.3">
      <c r="B51" s="15" t="s">
        <v>59</v>
      </c>
      <c r="C51" s="92">
        <f>D41</f>
        <v>2021</v>
      </c>
      <c r="D51" s="92">
        <f>E41</f>
        <v>2031</v>
      </c>
    </row>
    <row r="52" spans="2:7" ht="15.75" thickBot="1" x14ac:dyDescent="0.3">
      <c r="B52" s="11" t="s">
        <v>31</v>
      </c>
      <c r="C52" s="41" t="e">
        <f>D42*C47/$E$47</f>
        <v>#DIV/0!</v>
      </c>
      <c r="D52" s="41" t="e">
        <f>(E42*C47/$E$47)</f>
        <v>#DIV/0!</v>
      </c>
      <c r="F52" s="49"/>
      <c r="G52" s="49"/>
    </row>
    <row r="53" spans="2:7" ht="15.75" thickBot="1" x14ac:dyDescent="0.3">
      <c r="B53" s="13" t="s">
        <v>32</v>
      </c>
      <c r="C53" s="43" t="e">
        <f>D43*C48/$E$47</f>
        <v>#DIV/0!</v>
      </c>
      <c r="D53" s="94" t="e">
        <f>(E43*C48/$E$47)</f>
        <v>#DIV/0!</v>
      </c>
      <c r="F53" s="49"/>
      <c r="G53" s="49"/>
    </row>
    <row r="54" spans="2:7" ht="20.100000000000001" customHeight="1" thickBot="1" x14ac:dyDescent="0.3">
      <c r="B54" s="93" t="s">
        <v>68</v>
      </c>
      <c r="C54" s="95" t="e">
        <f>SUM(C52:C53)</f>
        <v>#DIV/0!</v>
      </c>
      <c r="D54" s="95" t="e">
        <f>SUM(D52:D53)</f>
        <v>#DIV/0!</v>
      </c>
      <c r="F54" s="49"/>
      <c r="G54" s="49"/>
    </row>
    <row r="55" spans="2:7" ht="12" customHeight="1" thickBot="1" x14ac:dyDescent="0.3">
      <c r="D55" s="89"/>
    </row>
    <row r="56" spans="2:7" ht="21" customHeight="1" thickBot="1" x14ac:dyDescent="0.3">
      <c r="B56" s="64" t="s">
        <v>58</v>
      </c>
      <c r="C56" s="59">
        <f>IFERROR(IF(C52+C53&gt;3,C54,3),0)</f>
        <v>0</v>
      </c>
      <c r="D56" s="84">
        <f>IFERROR(IF(D52+D53&gt;3,D54,3),0)</f>
        <v>0</v>
      </c>
      <c r="F56" s="49"/>
      <c r="G56" s="49"/>
    </row>
    <row r="57" spans="2:7" s="81" customFormat="1" ht="21" customHeight="1" x14ac:dyDescent="0.25">
      <c r="B57" s="1" t="s">
        <v>57</v>
      </c>
      <c r="C57" s="79"/>
      <c r="D57" s="80"/>
      <c r="F57" s="82"/>
      <c r="G57" s="82"/>
    </row>
    <row r="58" spans="2:7" x14ac:dyDescent="0.25">
      <c r="D58" s="89"/>
    </row>
  </sheetData>
  <sheetProtection algorithmName="SHA-512" hashValue="zNTAXlGI/pQe2koyEpRzTS/Roc3TXOrH5BHn7He3D30nLNYdkLKB9gN7vGCd5YAFtoysN6v29/HQIZS0qQgwjQ==" saltValue="fqQbqQt1fMyEfpepweIJ7w==" spinCount="100000" sheet="1" objects="1" scenarios="1" selectLockedCells="1"/>
  <mergeCells count="21">
    <mergeCell ref="F36:L36"/>
    <mergeCell ref="C1:I1"/>
    <mergeCell ref="B6:L6"/>
    <mergeCell ref="G7:I8"/>
    <mergeCell ref="B10:I10"/>
    <mergeCell ref="K11:L14"/>
    <mergeCell ref="B15:I15"/>
    <mergeCell ref="B20:I20"/>
    <mergeCell ref="K21:L23"/>
    <mergeCell ref="B25:I25"/>
    <mergeCell ref="B30:I30"/>
    <mergeCell ref="B35:L35"/>
    <mergeCell ref="D3:I3"/>
    <mergeCell ref="D4:E4"/>
    <mergeCell ref="B50:D50"/>
    <mergeCell ref="F37:L37"/>
    <mergeCell ref="F38:L38"/>
    <mergeCell ref="B40:E40"/>
    <mergeCell ref="G40:L42"/>
    <mergeCell ref="G43:L46"/>
    <mergeCell ref="B45:C45"/>
  </mergeCells>
  <pageMargins left="0.78740157480314965" right="0.78740157480314965" top="0.78740157480314965" bottom="0.98425196850393704" header="0.19685039370078741" footer="0.19685039370078741"/>
  <pageSetup scale="61" fitToHeight="0" orientation="portrait" verticalDpi="0" r:id="rId1"/>
  <headerFooter>
    <oddFooter>&amp;L&amp;G&amp;CMinisterio de Desarrollo Social y Familia - Policía de Investigaciones de Chile&amp;R&amp;P de &amp;N</oddFooter>
  </headerFooter>
  <drawing r:id="rId2"/>
  <legacyDrawing r:id="rId3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7E115-CE54-4BEC-BD9E-FF0C78AF94C9}">
  <sheetPr>
    <tabColor theme="8" tint="0.79998168889431442"/>
    <pageSetUpPr fitToPage="1"/>
  </sheetPr>
  <dimension ref="B1:O58"/>
  <sheetViews>
    <sheetView showGridLines="0" zoomScale="80" zoomScaleNormal="80" workbookViewId="0">
      <selection activeCell="C11" sqref="C11"/>
    </sheetView>
  </sheetViews>
  <sheetFormatPr baseColWidth="10" defaultColWidth="11.42578125" defaultRowHeight="15" x14ac:dyDescent="0.25"/>
  <cols>
    <col min="1" max="1" width="2.42578125" style="1" customWidth="1"/>
    <col min="2" max="2" width="30.855468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2:15" ht="55.5" customHeight="1" x14ac:dyDescent="0.3">
      <c r="C1" s="207" t="s">
        <v>0</v>
      </c>
      <c r="D1" s="207"/>
      <c r="E1" s="207"/>
      <c r="F1" s="207"/>
      <c r="G1" s="207"/>
      <c r="H1" s="207"/>
      <c r="I1" s="207"/>
    </row>
    <row r="2" spans="2:15" ht="28.5" customHeight="1" x14ac:dyDescent="0.25">
      <c r="C2" s="2" t="s">
        <v>64</v>
      </c>
      <c r="O2"/>
    </row>
    <row r="3" spans="2:15" s="108" customFormat="1" ht="18.75" x14ac:dyDescent="0.25">
      <c r="C3" s="109" t="s">
        <v>36</v>
      </c>
      <c r="D3" s="221">
        <f>LACRIM!D6</f>
        <v>0</v>
      </c>
      <c r="E3" s="221"/>
      <c r="F3" s="221"/>
      <c r="G3" s="221"/>
      <c r="H3" s="221"/>
      <c r="I3" s="221"/>
      <c r="J3" s="110"/>
      <c r="K3" s="110"/>
    </row>
    <row r="4" spans="2:15" s="111" customFormat="1" ht="18.75" x14ac:dyDescent="0.25">
      <c r="C4" s="109" t="s">
        <v>83</v>
      </c>
      <c r="D4" s="221">
        <f>LACRIM!D8</f>
        <v>0</v>
      </c>
      <c r="E4" s="221"/>
    </row>
    <row r="5" spans="2:15" ht="20.100000000000001" customHeight="1" x14ac:dyDescent="0.25">
      <c r="L5" s="3"/>
      <c r="M5" s="3"/>
    </row>
    <row r="6" spans="2:15" s="3" customFormat="1" ht="55.5" customHeight="1" x14ac:dyDescent="0.7">
      <c r="B6" s="198" t="s">
        <v>74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2:15" ht="15.95" customHeight="1" x14ac:dyDescent="0.25">
      <c r="G7" s="206" t="s">
        <v>65</v>
      </c>
      <c r="H7" s="206"/>
      <c r="I7" s="206"/>
      <c r="K7" s="81"/>
      <c r="L7" s="90"/>
      <c r="M7" s="3"/>
    </row>
    <row r="8" spans="2:15" ht="21.75" customHeight="1" x14ac:dyDescent="0.25">
      <c r="B8" s="91" t="s">
        <v>67</v>
      </c>
      <c r="D8" s="56"/>
      <c r="G8" s="206"/>
      <c r="H8" s="206"/>
      <c r="I8" s="206"/>
      <c r="K8" s="90"/>
      <c r="L8" s="90"/>
      <c r="M8" s="3"/>
    </row>
    <row r="9" spans="2:15" ht="8.1" customHeight="1" x14ac:dyDescent="0.25">
      <c r="G9" s="6"/>
      <c r="J9" s="5"/>
      <c r="K9" s="90"/>
      <c r="L9" s="90"/>
      <c r="M9" s="3"/>
    </row>
    <row r="10" spans="2:15" ht="20.100000000000001" customHeight="1" x14ac:dyDescent="0.25">
      <c r="B10" s="208" t="s">
        <v>1</v>
      </c>
      <c r="C10" s="209"/>
      <c r="D10" s="209"/>
      <c r="E10" s="209"/>
      <c r="F10" s="209"/>
      <c r="G10" s="209"/>
      <c r="H10" s="209"/>
      <c r="I10" s="209"/>
      <c r="J10" s="5"/>
      <c r="K10" s="90"/>
      <c r="L10" s="90"/>
    </row>
    <row r="11" spans="2:15" ht="20.100000000000001" customHeight="1" thickBot="1" x14ac:dyDescent="0.3">
      <c r="B11" s="7" t="s">
        <v>2</v>
      </c>
      <c r="C11" s="8">
        <v>2015</v>
      </c>
      <c r="D11" s="9">
        <f>C11+1</f>
        <v>2016</v>
      </c>
      <c r="E11" s="9">
        <f t="shared" ref="E11:G11" si="0">D11+1</f>
        <v>2017</v>
      </c>
      <c r="F11" s="9">
        <f t="shared" si="0"/>
        <v>2018</v>
      </c>
      <c r="G11" s="9">
        <f t="shared" si="0"/>
        <v>2019</v>
      </c>
      <c r="H11" s="9">
        <f>G11+1</f>
        <v>2020</v>
      </c>
      <c r="I11" s="9" t="s">
        <v>3</v>
      </c>
      <c r="K11" s="204" t="s">
        <v>4</v>
      </c>
      <c r="L11" s="204"/>
    </row>
    <row r="12" spans="2:15" ht="15" customHeight="1" thickBot="1" x14ac:dyDescent="0.3">
      <c r="B12" s="11" t="s">
        <v>31</v>
      </c>
      <c r="C12" s="12"/>
      <c r="D12" s="12"/>
      <c r="E12" s="12"/>
      <c r="F12" s="12"/>
      <c r="G12" s="12"/>
      <c r="H12" s="12"/>
      <c r="I12" s="96" t="e">
        <f>AVERAGE(C12:H12)</f>
        <v>#DIV/0!</v>
      </c>
      <c r="J12" s="10"/>
      <c r="K12" s="204"/>
      <c r="L12" s="204"/>
    </row>
    <row r="13" spans="2:15" ht="15" customHeight="1" thickBot="1" x14ac:dyDescent="0.3">
      <c r="B13" s="13" t="s">
        <v>32</v>
      </c>
      <c r="C13" s="12"/>
      <c r="D13" s="12"/>
      <c r="E13" s="12"/>
      <c r="F13" s="12"/>
      <c r="G13" s="12"/>
      <c r="H13" s="12"/>
      <c r="I13" s="96" t="e">
        <f t="shared" ref="I13" si="1">AVERAGE(C13:H13)</f>
        <v>#DIV/0!</v>
      </c>
      <c r="J13" s="10"/>
      <c r="K13" s="204"/>
      <c r="L13" s="204"/>
    </row>
    <row r="14" spans="2:15" ht="20.100000000000001" customHeight="1" x14ac:dyDescent="0.25">
      <c r="K14" s="204"/>
      <c r="L14" s="204"/>
    </row>
    <row r="15" spans="2:15" ht="21" x14ac:dyDescent="0.25">
      <c r="B15" s="208" t="s">
        <v>5</v>
      </c>
      <c r="C15" s="216"/>
      <c r="D15" s="216"/>
      <c r="E15" s="216"/>
      <c r="F15" s="216"/>
      <c r="G15" s="216"/>
      <c r="H15" s="216"/>
      <c r="I15" s="216"/>
    </row>
    <row r="16" spans="2:15" s="14" customFormat="1" ht="18" thickBot="1" x14ac:dyDescent="0.3">
      <c r="B16" s="15" t="s">
        <v>2</v>
      </c>
      <c r="C16" s="92">
        <f>$C$11</f>
        <v>2015</v>
      </c>
      <c r="D16" s="92">
        <f>$D$11</f>
        <v>2016</v>
      </c>
      <c r="E16" s="92">
        <f>$E$11</f>
        <v>2017</v>
      </c>
      <c r="F16" s="92">
        <f>$F$11</f>
        <v>2018</v>
      </c>
      <c r="G16" s="92">
        <f>$G$11</f>
        <v>2019</v>
      </c>
      <c r="H16" s="92">
        <f>$H$11</f>
        <v>2020</v>
      </c>
      <c r="I16" s="92" t="s">
        <v>3</v>
      </c>
    </row>
    <row r="17" spans="2:12" ht="15" customHeight="1" thickBot="1" x14ac:dyDescent="0.3">
      <c r="B17" s="11" t="s">
        <v>31</v>
      </c>
      <c r="C17" s="17" t="s">
        <v>6</v>
      </c>
      <c r="D17" s="17" t="e">
        <f t="shared" ref="D17:H18" si="2">(D12-C12)/C12</f>
        <v>#DIV/0!</v>
      </c>
      <c r="E17" s="17" t="e">
        <f t="shared" si="2"/>
        <v>#DIV/0!</v>
      </c>
      <c r="F17" s="17" t="e">
        <f t="shared" si="2"/>
        <v>#DIV/0!</v>
      </c>
      <c r="G17" s="17" t="e">
        <f t="shared" si="2"/>
        <v>#DIV/0!</v>
      </c>
      <c r="H17" s="17" t="e">
        <f t="shared" si="2"/>
        <v>#DIV/0!</v>
      </c>
      <c r="I17" s="18" t="e">
        <f>AVERAGE(D17:H17)</f>
        <v>#DIV/0!</v>
      </c>
    </row>
    <row r="18" spans="2:12" ht="15" customHeight="1" thickBot="1" x14ac:dyDescent="0.3">
      <c r="B18" s="13" t="s">
        <v>32</v>
      </c>
      <c r="C18" s="19" t="s">
        <v>6</v>
      </c>
      <c r="D18" s="19" t="e">
        <f t="shared" si="2"/>
        <v>#DIV/0!</v>
      </c>
      <c r="E18" s="19" t="e">
        <f t="shared" si="2"/>
        <v>#DIV/0!</v>
      </c>
      <c r="F18" s="19" t="e">
        <f t="shared" si="2"/>
        <v>#DIV/0!</v>
      </c>
      <c r="G18" s="19" t="e">
        <f t="shared" si="2"/>
        <v>#DIV/0!</v>
      </c>
      <c r="H18" s="19" t="e">
        <f t="shared" si="2"/>
        <v>#DIV/0!</v>
      </c>
      <c r="I18" s="20" t="e">
        <f t="shared" ref="I18" si="3">AVERAGE(D18:H18)</f>
        <v>#DIV/0!</v>
      </c>
    </row>
    <row r="19" spans="2:12" ht="20.100000000000001" customHeight="1" thickBot="1" x14ac:dyDescent="0.3">
      <c r="B19" s="22"/>
      <c r="C19" s="21"/>
      <c r="D19" s="21"/>
      <c r="E19" s="21"/>
      <c r="F19" s="21"/>
      <c r="G19" s="21"/>
      <c r="H19" s="21"/>
      <c r="I19" s="23"/>
      <c r="J19" s="23"/>
    </row>
    <row r="20" spans="2:12" ht="21" customHeight="1" thickBot="1" x14ac:dyDescent="0.3">
      <c r="B20" s="196" t="s">
        <v>7</v>
      </c>
      <c r="C20" s="217"/>
      <c r="D20" s="217"/>
      <c r="E20" s="217"/>
      <c r="F20" s="217"/>
      <c r="G20" s="217"/>
      <c r="H20" s="217"/>
      <c r="I20" s="197"/>
    </row>
    <row r="21" spans="2:12" s="14" customFormat="1" ht="18" customHeight="1" thickBot="1" x14ac:dyDescent="0.3">
      <c r="B21" s="15" t="s">
        <v>8</v>
      </c>
      <c r="C21" s="24">
        <f>$C$11</f>
        <v>2015</v>
      </c>
      <c r="D21" s="24">
        <f>$D$11</f>
        <v>2016</v>
      </c>
      <c r="E21" s="24">
        <f>$E$11</f>
        <v>2017</v>
      </c>
      <c r="F21" s="24">
        <f>$F$11</f>
        <v>2018</v>
      </c>
      <c r="G21" s="24">
        <f>$G$11</f>
        <v>2019</v>
      </c>
      <c r="H21" s="24">
        <f>$H$11</f>
        <v>2020</v>
      </c>
      <c r="I21" s="92" t="s">
        <v>3</v>
      </c>
      <c r="K21" s="218" t="s">
        <v>66</v>
      </c>
      <c r="L21" s="218"/>
    </row>
    <row r="22" spans="2:12" ht="15" customHeight="1" thickBot="1" x14ac:dyDescent="0.3">
      <c r="B22" s="11" t="s">
        <v>81</v>
      </c>
      <c r="C22" s="25"/>
      <c r="D22" s="25"/>
      <c r="E22" s="25"/>
      <c r="F22" s="25"/>
      <c r="G22" s="25"/>
      <c r="H22" s="25"/>
      <c r="I22" s="92" t="s">
        <v>6</v>
      </c>
      <c r="K22" s="218"/>
      <c r="L22" s="218"/>
    </row>
    <row r="23" spans="2:12" ht="15" customHeight="1" thickBot="1" x14ac:dyDescent="0.3">
      <c r="B23" s="13" t="s">
        <v>82</v>
      </c>
      <c r="C23" s="26" t="s">
        <v>6</v>
      </c>
      <c r="D23" s="26" t="e">
        <f>(D22-C22)/C22</f>
        <v>#DIV/0!</v>
      </c>
      <c r="E23" s="26" t="e">
        <f t="shared" ref="E23" si="4">(E22-D22)/D22</f>
        <v>#DIV/0!</v>
      </c>
      <c r="F23" s="26" t="e">
        <f>(F22-E22)/E22</f>
        <v>#DIV/0!</v>
      </c>
      <c r="G23" s="26" t="e">
        <f>(G22-F22)/F22</f>
        <v>#DIV/0!</v>
      </c>
      <c r="H23" s="26" t="e">
        <f>(H22-G22)/G22</f>
        <v>#DIV/0!</v>
      </c>
      <c r="I23" s="27" t="e">
        <f>AVERAGE(D23:H23)</f>
        <v>#DIV/0!</v>
      </c>
      <c r="K23" s="218"/>
      <c r="L23" s="218"/>
    </row>
    <row r="24" spans="2:12" ht="20.100000000000001" customHeight="1" thickBot="1" x14ac:dyDescent="0.3"/>
    <row r="25" spans="2:12" ht="21" customHeight="1" thickBot="1" x14ac:dyDescent="0.3">
      <c r="B25" s="219" t="s">
        <v>9</v>
      </c>
      <c r="C25" s="220"/>
      <c r="D25" s="220"/>
      <c r="E25" s="220"/>
      <c r="F25" s="220"/>
      <c r="G25" s="220"/>
      <c r="H25" s="220"/>
      <c r="I25" s="220"/>
    </row>
    <row r="26" spans="2:12" s="14" customFormat="1" ht="18" thickBot="1" x14ac:dyDescent="0.3">
      <c r="B26" s="15" t="s">
        <v>2</v>
      </c>
      <c r="C26" s="92">
        <f>$C$11</f>
        <v>2015</v>
      </c>
      <c r="D26" s="92">
        <f>$D$11</f>
        <v>2016</v>
      </c>
      <c r="E26" s="92">
        <f>$E$11</f>
        <v>2017</v>
      </c>
      <c r="F26" s="92">
        <f>$F$11</f>
        <v>2018</v>
      </c>
      <c r="G26" s="92">
        <f>$G$11</f>
        <v>2019</v>
      </c>
      <c r="H26" s="92">
        <f>$H$11</f>
        <v>2020</v>
      </c>
      <c r="I26" s="15" t="s">
        <v>3</v>
      </c>
    </row>
    <row r="27" spans="2:12" ht="15" customHeight="1" thickBot="1" x14ac:dyDescent="0.3">
      <c r="B27" s="11" t="s">
        <v>31</v>
      </c>
      <c r="C27" s="28" t="e">
        <f>C12/$C$22</f>
        <v>#DIV/0!</v>
      </c>
      <c r="D27" s="28" t="e">
        <f>D12/$D$22</f>
        <v>#DIV/0!</v>
      </c>
      <c r="E27" s="28" t="e">
        <f>E12/$E$22</f>
        <v>#DIV/0!</v>
      </c>
      <c r="F27" s="28" t="e">
        <f>F12/$F$22</f>
        <v>#DIV/0!</v>
      </c>
      <c r="G27" s="28" t="e">
        <f>G12/$G$22</f>
        <v>#DIV/0!</v>
      </c>
      <c r="H27" s="28" t="e">
        <f>H12/$H$22</f>
        <v>#DIV/0!</v>
      </c>
      <c r="I27" s="29" t="e">
        <f>AVERAGE(C27:H27)</f>
        <v>#DIV/0!</v>
      </c>
      <c r="L27" s="21"/>
    </row>
    <row r="28" spans="2:12" ht="15" customHeight="1" thickBot="1" x14ac:dyDescent="0.3">
      <c r="B28" s="13" t="s">
        <v>32</v>
      </c>
      <c r="C28" s="30" t="e">
        <f>C13/$C$22</f>
        <v>#DIV/0!</v>
      </c>
      <c r="D28" s="30" t="e">
        <f>D13/$D$22</f>
        <v>#DIV/0!</v>
      </c>
      <c r="E28" s="30" t="e">
        <f>E13/$E$22</f>
        <v>#DIV/0!</v>
      </c>
      <c r="F28" s="30" t="e">
        <f>F13/$F$22</f>
        <v>#DIV/0!</v>
      </c>
      <c r="G28" s="30" t="e">
        <f>G13/$G$22</f>
        <v>#DIV/0!</v>
      </c>
      <c r="H28" s="30" t="e">
        <f>H13/$H$22</f>
        <v>#DIV/0!</v>
      </c>
      <c r="I28" s="31" t="e">
        <f t="shared" ref="I28" si="5">AVERAGE(C28:H28)</f>
        <v>#DIV/0!</v>
      </c>
      <c r="L28" s="21"/>
    </row>
    <row r="29" spans="2:12" ht="20.100000000000001" customHeight="1" thickBot="1" x14ac:dyDescent="0.3">
      <c r="B29" s="22"/>
      <c r="C29" s="21"/>
      <c r="D29" s="21"/>
      <c r="E29" s="21"/>
      <c r="F29" s="21"/>
      <c r="G29" s="21"/>
      <c r="H29" s="21"/>
      <c r="I29" s="23"/>
      <c r="J29" s="23"/>
    </row>
    <row r="30" spans="2:12" ht="21" customHeight="1" thickBot="1" x14ac:dyDescent="0.3">
      <c r="B30" s="219" t="s">
        <v>10</v>
      </c>
      <c r="C30" s="220"/>
      <c r="D30" s="220"/>
      <c r="E30" s="220"/>
      <c r="F30" s="220"/>
      <c r="G30" s="220"/>
      <c r="H30" s="220"/>
      <c r="I30" s="220"/>
    </row>
    <row r="31" spans="2:12" s="14" customFormat="1" ht="18" thickBot="1" x14ac:dyDescent="0.3">
      <c r="B31" s="15" t="s">
        <v>2</v>
      </c>
      <c r="C31" s="92">
        <f>$C$11</f>
        <v>2015</v>
      </c>
      <c r="D31" s="92">
        <f>$D$11</f>
        <v>2016</v>
      </c>
      <c r="E31" s="92">
        <f>$E$11</f>
        <v>2017</v>
      </c>
      <c r="F31" s="92">
        <f>$F$11</f>
        <v>2018</v>
      </c>
      <c r="G31" s="32">
        <f>$G$11</f>
        <v>2019</v>
      </c>
      <c r="H31" s="32">
        <f>$H$11</f>
        <v>2020</v>
      </c>
      <c r="I31" s="92" t="s">
        <v>3</v>
      </c>
    </row>
    <row r="32" spans="2:12" ht="15" customHeight="1" thickBot="1" x14ac:dyDescent="0.3">
      <c r="B32" s="11" t="s">
        <v>31</v>
      </c>
      <c r="C32" s="17" t="s">
        <v>6</v>
      </c>
      <c r="D32" s="17" t="e">
        <f t="shared" ref="D32:H33" si="6">(D27-C27)/C27</f>
        <v>#DIV/0!</v>
      </c>
      <c r="E32" s="17" t="e">
        <f t="shared" si="6"/>
        <v>#DIV/0!</v>
      </c>
      <c r="F32" s="17" t="e">
        <f t="shared" si="6"/>
        <v>#DIV/0!</v>
      </c>
      <c r="G32" s="33" t="e">
        <f t="shared" si="6"/>
        <v>#DIV/0!</v>
      </c>
      <c r="H32" s="33" t="e">
        <f t="shared" si="6"/>
        <v>#DIV/0!</v>
      </c>
      <c r="I32" s="18" t="e">
        <f>AVERAGE(D32:H32)</f>
        <v>#DIV/0!</v>
      </c>
      <c r="L32" s="21"/>
    </row>
    <row r="33" spans="2:12" ht="15" customHeight="1" thickBot="1" x14ac:dyDescent="0.3">
      <c r="B33" s="13" t="s">
        <v>32</v>
      </c>
      <c r="C33" s="19" t="s">
        <v>6</v>
      </c>
      <c r="D33" s="19" t="e">
        <f t="shared" si="6"/>
        <v>#DIV/0!</v>
      </c>
      <c r="E33" s="19" t="e">
        <f t="shared" si="6"/>
        <v>#DIV/0!</v>
      </c>
      <c r="F33" s="19" t="e">
        <f t="shared" si="6"/>
        <v>#DIV/0!</v>
      </c>
      <c r="G33" s="34" t="e">
        <f t="shared" si="6"/>
        <v>#DIV/0!</v>
      </c>
      <c r="H33" s="34" t="e">
        <f t="shared" si="6"/>
        <v>#DIV/0!</v>
      </c>
      <c r="I33" s="20" t="e">
        <f t="shared" ref="I33" si="7">AVERAGE(D33:H33)</f>
        <v>#DIV/0!</v>
      </c>
      <c r="L33" s="21"/>
    </row>
    <row r="34" spans="2:12" ht="20.100000000000001" customHeight="1" x14ac:dyDescent="0.25"/>
    <row r="35" spans="2:12" ht="21" customHeight="1" x14ac:dyDescent="0.25">
      <c r="B35" s="208" t="s">
        <v>11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</row>
    <row r="36" spans="2:12" s="14" customFormat="1" ht="18" thickBot="1" x14ac:dyDescent="0.3">
      <c r="B36" s="15" t="s">
        <v>12</v>
      </c>
      <c r="C36" s="92" t="s">
        <v>13</v>
      </c>
      <c r="D36" s="92" t="s">
        <v>14</v>
      </c>
      <c r="E36" s="15" t="s">
        <v>15</v>
      </c>
      <c r="F36" s="210" t="s">
        <v>16</v>
      </c>
      <c r="G36" s="211"/>
      <c r="H36" s="211"/>
      <c r="I36" s="211"/>
      <c r="J36" s="211"/>
      <c r="K36" s="211"/>
      <c r="L36" s="212"/>
    </row>
    <row r="37" spans="2:12" ht="15" customHeight="1" thickBot="1" x14ac:dyDescent="0.3">
      <c r="B37" s="11" t="s">
        <v>31</v>
      </c>
      <c r="C37" s="17" t="e">
        <f>I17</f>
        <v>#DIV/0!</v>
      </c>
      <c r="D37" s="17" t="e">
        <f>I32</f>
        <v>#DIV/0!</v>
      </c>
      <c r="E37" s="35"/>
      <c r="F37" s="213"/>
      <c r="G37" s="214"/>
      <c r="H37" s="214"/>
      <c r="I37" s="214"/>
      <c r="J37" s="214"/>
      <c r="K37" s="214"/>
      <c r="L37" s="215"/>
    </row>
    <row r="38" spans="2:12" ht="15" customHeight="1" thickBot="1" x14ac:dyDescent="0.3">
      <c r="B38" s="13" t="s">
        <v>32</v>
      </c>
      <c r="C38" s="19" t="e">
        <f>I18</f>
        <v>#DIV/0!</v>
      </c>
      <c r="D38" s="19" t="e">
        <f>I33</f>
        <v>#DIV/0!</v>
      </c>
      <c r="E38" s="35"/>
      <c r="F38" s="213"/>
      <c r="G38" s="214"/>
      <c r="H38" s="214"/>
      <c r="I38" s="214"/>
      <c r="J38" s="214"/>
      <c r="K38" s="214"/>
      <c r="L38" s="215"/>
    </row>
    <row r="39" spans="2:12" ht="20.100000000000001" customHeight="1" thickBot="1" x14ac:dyDescent="0.3"/>
    <row r="40" spans="2:12" ht="21" customHeight="1" thickBot="1" x14ac:dyDescent="0.3">
      <c r="B40" s="199" t="s">
        <v>17</v>
      </c>
      <c r="C40" s="200"/>
      <c r="D40" s="200"/>
      <c r="E40" s="201"/>
      <c r="G40" s="204" t="s">
        <v>18</v>
      </c>
      <c r="H40" s="204"/>
      <c r="I40" s="204"/>
      <c r="J40" s="204"/>
      <c r="K40" s="204"/>
      <c r="L40" s="204"/>
    </row>
    <row r="41" spans="2:12" s="14" customFormat="1" ht="18" thickBot="1" x14ac:dyDescent="0.3">
      <c r="B41" s="15" t="s">
        <v>2</v>
      </c>
      <c r="C41" s="92" t="s">
        <v>3</v>
      </c>
      <c r="D41" s="92">
        <f>H11+1</f>
        <v>2021</v>
      </c>
      <c r="E41" s="92">
        <f>D41+10</f>
        <v>2031</v>
      </c>
      <c r="G41" s="204"/>
      <c r="H41" s="204"/>
      <c r="I41" s="204"/>
      <c r="J41" s="204"/>
      <c r="K41" s="204"/>
      <c r="L41" s="204"/>
    </row>
    <row r="42" spans="2:12" ht="15" customHeight="1" thickBot="1" x14ac:dyDescent="0.3">
      <c r="B42" s="11" t="s">
        <v>31</v>
      </c>
      <c r="C42" s="36" t="e">
        <f>I12</f>
        <v>#DIV/0!</v>
      </c>
      <c r="D42" s="36" t="e">
        <f>C42*(1+$E37)</f>
        <v>#DIV/0!</v>
      </c>
      <c r="E42" s="37" t="e">
        <f>D42*(1+$E37)^10</f>
        <v>#DIV/0!</v>
      </c>
      <c r="G42" s="204"/>
      <c r="H42" s="204"/>
      <c r="I42" s="204"/>
      <c r="J42" s="204"/>
      <c r="K42" s="204"/>
      <c r="L42" s="204"/>
    </row>
    <row r="43" spans="2:12" ht="15" customHeight="1" thickBot="1" x14ac:dyDescent="0.3">
      <c r="B43" s="13" t="s">
        <v>32</v>
      </c>
      <c r="C43" s="38" t="e">
        <f>I13</f>
        <v>#DIV/0!</v>
      </c>
      <c r="D43" s="38" t="e">
        <f>C43*(1+$E38)</f>
        <v>#DIV/0!</v>
      </c>
      <c r="E43" s="39" t="e">
        <f>D43*(1+$E38)^10</f>
        <v>#DIV/0!</v>
      </c>
      <c r="G43" s="205" t="s">
        <v>19</v>
      </c>
      <c r="H43" s="205"/>
      <c r="I43" s="205"/>
      <c r="J43" s="205"/>
      <c r="K43" s="205"/>
      <c r="L43" s="205"/>
    </row>
    <row r="44" spans="2:12" ht="20.100000000000001" customHeight="1" thickBot="1" x14ac:dyDescent="0.3">
      <c r="G44" s="205"/>
      <c r="H44" s="205"/>
      <c r="I44" s="205"/>
      <c r="J44" s="205"/>
      <c r="K44" s="205"/>
      <c r="L44" s="205"/>
    </row>
    <row r="45" spans="2:12" ht="21" customHeight="1" thickBot="1" x14ac:dyDescent="0.3">
      <c r="B45" s="224" t="s">
        <v>20</v>
      </c>
      <c r="C45" s="225"/>
      <c r="G45" s="205"/>
      <c r="H45" s="205"/>
      <c r="I45" s="205"/>
      <c r="J45" s="205"/>
      <c r="K45" s="205"/>
      <c r="L45" s="205"/>
    </row>
    <row r="46" spans="2:12" s="14" customFormat="1" ht="18" thickBot="1" x14ac:dyDescent="0.3">
      <c r="B46" s="15" t="s">
        <v>12</v>
      </c>
      <c r="C46" s="92" t="s">
        <v>21</v>
      </c>
      <c r="E46" s="40" t="s">
        <v>60</v>
      </c>
      <c r="G46" s="205"/>
      <c r="H46" s="205"/>
      <c r="I46" s="205"/>
      <c r="J46" s="205"/>
      <c r="K46" s="205"/>
      <c r="L46" s="205"/>
    </row>
    <row r="47" spans="2:12" ht="15" customHeight="1" thickBot="1" x14ac:dyDescent="0.3">
      <c r="B47" s="11" t="s">
        <v>31</v>
      </c>
      <c r="C47" s="36">
        <v>36</v>
      </c>
      <c r="E47" s="42">
        <v>1940</v>
      </c>
    </row>
    <row r="48" spans="2:12" ht="15" customHeight="1" thickBot="1" x14ac:dyDescent="0.3">
      <c r="B48" s="13" t="s">
        <v>32</v>
      </c>
      <c r="C48" s="38">
        <v>4</v>
      </c>
    </row>
    <row r="49" spans="2:7" ht="20.100000000000001" customHeight="1" x14ac:dyDescent="0.25"/>
    <row r="50" spans="2:7" ht="21" x14ac:dyDescent="0.25">
      <c r="B50" s="222" t="s">
        <v>33</v>
      </c>
      <c r="C50" s="223"/>
      <c r="D50" s="223"/>
    </row>
    <row r="51" spans="2:7" s="14" customFormat="1" ht="18" thickBot="1" x14ac:dyDescent="0.3">
      <c r="B51" s="15" t="s">
        <v>59</v>
      </c>
      <c r="C51" s="92">
        <f>D41</f>
        <v>2021</v>
      </c>
      <c r="D51" s="92">
        <f>E41</f>
        <v>2031</v>
      </c>
    </row>
    <row r="52" spans="2:7" ht="15.75" thickBot="1" x14ac:dyDescent="0.3">
      <c r="B52" s="11" t="s">
        <v>31</v>
      </c>
      <c r="C52" s="41" t="e">
        <f>D42*C47/$E$47</f>
        <v>#DIV/0!</v>
      </c>
      <c r="D52" s="41" t="e">
        <f>(E42*C47/$E$47)</f>
        <v>#DIV/0!</v>
      </c>
      <c r="F52" s="49"/>
      <c r="G52" s="49"/>
    </row>
    <row r="53" spans="2:7" ht="15.75" thickBot="1" x14ac:dyDescent="0.3">
      <c r="B53" s="13" t="s">
        <v>32</v>
      </c>
      <c r="C53" s="43" t="e">
        <f>D43*C48/$E$47</f>
        <v>#DIV/0!</v>
      </c>
      <c r="D53" s="94" t="e">
        <f>(E43*C48/$E$47)</f>
        <v>#DIV/0!</v>
      </c>
      <c r="F53" s="49"/>
      <c r="G53" s="49"/>
    </row>
    <row r="54" spans="2:7" ht="20.100000000000001" customHeight="1" thickBot="1" x14ac:dyDescent="0.3">
      <c r="B54" s="93" t="s">
        <v>68</v>
      </c>
      <c r="C54" s="95" t="e">
        <f>SUM(C52:C53)</f>
        <v>#DIV/0!</v>
      </c>
      <c r="D54" s="95" t="e">
        <f>SUM(D52:D53)</f>
        <v>#DIV/0!</v>
      </c>
      <c r="F54" s="49"/>
      <c r="G54" s="49"/>
    </row>
    <row r="55" spans="2:7" ht="12" customHeight="1" thickBot="1" x14ac:dyDescent="0.3">
      <c r="D55" s="89"/>
    </row>
    <row r="56" spans="2:7" ht="21" customHeight="1" thickBot="1" x14ac:dyDescent="0.3">
      <c r="B56" s="64" t="s">
        <v>58</v>
      </c>
      <c r="C56" s="59">
        <f>IFERROR(IF(C52+C53&gt;3,C54,3),0)</f>
        <v>0</v>
      </c>
      <c r="D56" s="84">
        <f>IFERROR(IF(D52+D53&gt;3,D54,3),0)</f>
        <v>0</v>
      </c>
      <c r="F56" s="49"/>
      <c r="G56" s="49"/>
    </row>
    <row r="57" spans="2:7" s="81" customFormat="1" ht="21" customHeight="1" x14ac:dyDescent="0.25">
      <c r="B57" s="1" t="s">
        <v>57</v>
      </c>
      <c r="C57" s="79"/>
      <c r="D57" s="80"/>
      <c r="F57" s="82"/>
      <c r="G57" s="82"/>
    </row>
    <row r="58" spans="2:7" x14ac:dyDescent="0.25">
      <c r="D58" s="89"/>
    </row>
  </sheetData>
  <sheetProtection algorithmName="SHA-512" hashValue="mrN/SaHeagotg52KVJ2GTZ+vBmlZfWCLwPW3x+uSUl9Cx/7Uwszfkr7lG4D3/4FI8tVhjUxy3lal7YosIauSkQ==" saltValue="AUnSvBrTPVhXxxfXMuxLLg==" spinCount="100000" sheet="1" objects="1" scenarios="1" selectLockedCells="1"/>
  <mergeCells count="21">
    <mergeCell ref="F36:L36"/>
    <mergeCell ref="C1:I1"/>
    <mergeCell ref="B6:L6"/>
    <mergeCell ref="G7:I8"/>
    <mergeCell ref="B10:I10"/>
    <mergeCell ref="K11:L14"/>
    <mergeCell ref="B15:I15"/>
    <mergeCell ref="B20:I20"/>
    <mergeCell ref="K21:L23"/>
    <mergeCell ref="B25:I25"/>
    <mergeCell ref="B30:I30"/>
    <mergeCell ref="B35:L35"/>
    <mergeCell ref="D3:I3"/>
    <mergeCell ref="D4:E4"/>
    <mergeCell ref="B50:D50"/>
    <mergeCell ref="F37:L37"/>
    <mergeCell ref="F38:L38"/>
    <mergeCell ref="B40:E40"/>
    <mergeCell ref="G40:L42"/>
    <mergeCell ref="G43:L46"/>
    <mergeCell ref="B45:C45"/>
  </mergeCells>
  <pageMargins left="0.78740157480314965" right="0.78740157480314965" top="0.78740157480314965" bottom="0.98425196850393704" header="0.19685039370078741" footer="0.19685039370078741"/>
  <pageSetup scale="61" fitToHeight="0" orientation="portrait" verticalDpi="0" r:id="rId1"/>
  <headerFooter>
    <oddFooter>&amp;L&amp;G&amp;CMinisterio de Desarrollo Social y Familia - Policía de Investigaciones de Chile&amp;R&amp;P de &amp;N</oddFooter>
  </headerFooter>
  <drawing r:id="rId2"/>
  <legacyDrawing r:id="rId3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6A74-CFC5-4B39-BF47-1066E9CCEFFD}">
  <sheetPr>
    <tabColor theme="7" tint="0.79998168889431442"/>
    <pageSetUpPr fitToPage="1"/>
  </sheetPr>
  <dimension ref="B1:O58"/>
  <sheetViews>
    <sheetView showGridLines="0" zoomScale="80" zoomScaleNormal="80" workbookViewId="0">
      <selection activeCell="C11" sqref="C11"/>
    </sheetView>
  </sheetViews>
  <sheetFormatPr baseColWidth="10" defaultColWidth="11.42578125" defaultRowHeight="15" x14ac:dyDescent="0.25"/>
  <cols>
    <col min="1" max="1" width="2.42578125" style="1" customWidth="1"/>
    <col min="2" max="2" width="30.855468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2:15" ht="55.5" customHeight="1" x14ac:dyDescent="0.3">
      <c r="C1" s="207" t="s">
        <v>0</v>
      </c>
      <c r="D1" s="207"/>
      <c r="E1" s="207"/>
      <c r="F1" s="207"/>
      <c r="G1" s="207"/>
      <c r="H1" s="207"/>
      <c r="I1" s="207"/>
    </row>
    <row r="2" spans="2:15" ht="28.5" customHeight="1" x14ac:dyDescent="0.25">
      <c r="C2" s="2" t="s">
        <v>64</v>
      </c>
      <c r="O2"/>
    </row>
    <row r="3" spans="2:15" s="108" customFormat="1" ht="18.75" x14ac:dyDescent="0.25">
      <c r="C3" s="109" t="s">
        <v>36</v>
      </c>
      <c r="D3" s="221">
        <f>LACRIM!D6</f>
        <v>0</v>
      </c>
      <c r="E3" s="221"/>
      <c r="F3" s="221"/>
      <c r="G3" s="221"/>
      <c r="H3" s="221"/>
      <c r="I3" s="221"/>
      <c r="J3" s="110"/>
      <c r="K3" s="110"/>
    </row>
    <row r="4" spans="2:15" s="111" customFormat="1" ht="18.75" x14ac:dyDescent="0.25">
      <c r="C4" s="109" t="s">
        <v>83</v>
      </c>
      <c r="D4" s="221">
        <f>LACRIM!D8</f>
        <v>0</v>
      </c>
      <c r="E4" s="221"/>
    </row>
    <row r="5" spans="2:15" ht="20.100000000000001" customHeight="1" x14ac:dyDescent="0.25">
      <c r="L5" s="3"/>
      <c r="M5" s="3"/>
    </row>
    <row r="6" spans="2:15" s="3" customFormat="1" ht="55.5" customHeight="1" x14ac:dyDescent="0.7">
      <c r="B6" s="198" t="s">
        <v>75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2:15" ht="15.95" customHeight="1" x14ac:dyDescent="0.25">
      <c r="G7" s="206" t="s">
        <v>65</v>
      </c>
      <c r="H7" s="206"/>
      <c r="I7" s="206"/>
      <c r="K7" s="81"/>
      <c r="L7" s="90"/>
      <c r="M7" s="3"/>
    </row>
    <row r="8" spans="2:15" ht="21.75" customHeight="1" x14ac:dyDescent="0.25">
      <c r="B8" s="91" t="s">
        <v>67</v>
      </c>
      <c r="D8" s="56"/>
      <c r="G8" s="206"/>
      <c r="H8" s="206"/>
      <c r="I8" s="206"/>
      <c r="K8" s="90"/>
      <c r="L8" s="90"/>
      <c r="M8" s="3"/>
    </row>
    <row r="9" spans="2:15" ht="8.1" customHeight="1" x14ac:dyDescent="0.25">
      <c r="G9" s="6"/>
      <c r="J9" s="5"/>
      <c r="K9" s="90"/>
      <c r="L9" s="90"/>
      <c r="M9" s="3"/>
    </row>
    <row r="10" spans="2:15" ht="20.100000000000001" customHeight="1" x14ac:dyDescent="0.25">
      <c r="B10" s="208" t="s">
        <v>1</v>
      </c>
      <c r="C10" s="209"/>
      <c r="D10" s="209"/>
      <c r="E10" s="209"/>
      <c r="F10" s="209"/>
      <c r="G10" s="209"/>
      <c r="H10" s="209"/>
      <c r="I10" s="209"/>
      <c r="J10" s="5"/>
      <c r="K10" s="90"/>
      <c r="L10" s="90"/>
    </row>
    <row r="11" spans="2:15" ht="20.100000000000001" customHeight="1" thickBot="1" x14ac:dyDescent="0.3">
      <c r="B11" s="7" t="s">
        <v>2</v>
      </c>
      <c r="C11" s="8">
        <v>2015</v>
      </c>
      <c r="D11" s="9">
        <f>C11+1</f>
        <v>2016</v>
      </c>
      <c r="E11" s="9">
        <f t="shared" ref="E11:G11" si="0">D11+1</f>
        <v>2017</v>
      </c>
      <c r="F11" s="9">
        <f t="shared" si="0"/>
        <v>2018</v>
      </c>
      <c r="G11" s="9">
        <f t="shared" si="0"/>
        <v>2019</v>
      </c>
      <c r="H11" s="9">
        <f>G11+1</f>
        <v>2020</v>
      </c>
      <c r="I11" s="9" t="s">
        <v>3</v>
      </c>
      <c r="K11" s="204" t="s">
        <v>4</v>
      </c>
      <c r="L11" s="204"/>
    </row>
    <row r="12" spans="2:15" ht="15" customHeight="1" thickBot="1" x14ac:dyDescent="0.3">
      <c r="B12" s="11" t="s">
        <v>31</v>
      </c>
      <c r="C12" s="12"/>
      <c r="D12" s="12"/>
      <c r="E12" s="12"/>
      <c r="F12" s="12"/>
      <c r="G12" s="12"/>
      <c r="H12" s="12"/>
      <c r="I12" s="96" t="e">
        <f>AVERAGE(C12:H12)</f>
        <v>#DIV/0!</v>
      </c>
      <c r="J12" s="10"/>
      <c r="K12" s="204"/>
      <c r="L12" s="204"/>
    </row>
    <row r="13" spans="2:15" ht="15" customHeight="1" thickBot="1" x14ac:dyDescent="0.3">
      <c r="B13" s="13" t="s">
        <v>32</v>
      </c>
      <c r="C13" s="12"/>
      <c r="D13" s="12"/>
      <c r="E13" s="12"/>
      <c r="F13" s="12"/>
      <c r="G13" s="12"/>
      <c r="H13" s="12"/>
      <c r="I13" s="96" t="e">
        <f t="shared" ref="I13" si="1">AVERAGE(C13:H13)</f>
        <v>#DIV/0!</v>
      </c>
      <c r="J13" s="10"/>
      <c r="K13" s="204"/>
      <c r="L13" s="204"/>
    </row>
    <row r="14" spans="2:15" ht="20.100000000000001" customHeight="1" x14ac:dyDescent="0.25">
      <c r="K14" s="204"/>
      <c r="L14" s="204"/>
    </row>
    <row r="15" spans="2:15" ht="21" x14ac:dyDescent="0.25">
      <c r="B15" s="208" t="s">
        <v>5</v>
      </c>
      <c r="C15" s="216"/>
      <c r="D15" s="216"/>
      <c r="E15" s="216"/>
      <c r="F15" s="216"/>
      <c r="G15" s="216"/>
      <c r="H15" s="216"/>
      <c r="I15" s="216"/>
    </row>
    <row r="16" spans="2:15" s="14" customFormat="1" ht="18" thickBot="1" x14ac:dyDescent="0.3">
      <c r="B16" s="15" t="s">
        <v>2</v>
      </c>
      <c r="C16" s="92">
        <f>$C$11</f>
        <v>2015</v>
      </c>
      <c r="D16" s="92">
        <f>$D$11</f>
        <v>2016</v>
      </c>
      <c r="E16" s="92">
        <f>$E$11</f>
        <v>2017</v>
      </c>
      <c r="F16" s="92">
        <f>$F$11</f>
        <v>2018</v>
      </c>
      <c r="G16" s="92">
        <f>$G$11</f>
        <v>2019</v>
      </c>
      <c r="H16" s="92">
        <f>$H$11</f>
        <v>2020</v>
      </c>
      <c r="I16" s="92" t="s">
        <v>3</v>
      </c>
    </row>
    <row r="17" spans="2:12" ht="15" customHeight="1" thickBot="1" x14ac:dyDescent="0.3">
      <c r="B17" s="11" t="s">
        <v>31</v>
      </c>
      <c r="C17" s="17" t="s">
        <v>6</v>
      </c>
      <c r="D17" s="17" t="e">
        <f t="shared" ref="D17:H18" si="2">(D12-C12)/C12</f>
        <v>#DIV/0!</v>
      </c>
      <c r="E17" s="17" t="e">
        <f t="shared" si="2"/>
        <v>#DIV/0!</v>
      </c>
      <c r="F17" s="17" t="e">
        <f t="shared" si="2"/>
        <v>#DIV/0!</v>
      </c>
      <c r="G17" s="17" t="e">
        <f t="shared" si="2"/>
        <v>#DIV/0!</v>
      </c>
      <c r="H17" s="17" t="e">
        <f t="shared" si="2"/>
        <v>#DIV/0!</v>
      </c>
      <c r="I17" s="18" t="e">
        <f>AVERAGE(D17:H17)</f>
        <v>#DIV/0!</v>
      </c>
    </row>
    <row r="18" spans="2:12" ht="15" customHeight="1" thickBot="1" x14ac:dyDescent="0.3">
      <c r="B18" s="13" t="s">
        <v>32</v>
      </c>
      <c r="C18" s="19" t="s">
        <v>6</v>
      </c>
      <c r="D18" s="19" t="e">
        <f t="shared" si="2"/>
        <v>#DIV/0!</v>
      </c>
      <c r="E18" s="19" t="e">
        <f t="shared" si="2"/>
        <v>#DIV/0!</v>
      </c>
      <c r="F18" s="19" t="e">
        <f t="shared" si="2"/>
        <v>#DIV/0!</v>
      </c>
      <c r="G18" s="19" t="e">
        <f t="shared" si="2"/>
        <v>#DIV/0!</v>
      </c>
      <c r="H18" s="19" t="e">
        <f t="shared" si="2"/>
        <v>#DIV/0!</v>
      </c>
      <c r="I18" s="20" t="e">
        <f t="shared" ref="I18" si="3">AVERAGE(D18:H18)</f>
        <v>#DIV/0!</v>
      </c>
    </row>
    <row r="19" spans="2:12" ht="20.100000000000001" customHeight="1" thickBot="1" x14ac:dyDescent="0.3">
      <c r="B19" s="22"/>
      <c r="C19" s="21"/>
      <c r="D19" s="21"/>
      <c r="E19" s="21"/>
      <c r="F19" s="21"/>
      <c r="G19" s="21"/>
      <c r="H19" s="21"/>
      <c r="I19" s="23"/>
      <c r="J19" s="23"/>
    </row>
    <row r="20" spans="2:12" ht="21" customHeight="1" thickBot="1" x14ac:dyDescent="0.3">
      <c r="B20" s="196" t="s">
        <v>7</v>
      </c>
      <c r="C20" s="217"/>
      <c r="D20" s="217"/>
      <c r="E20" s="217"/>
      <c r="F20" s="217"/>
      <c r="G20" s="217"/>
      <c r="H20" s="217"/>
      <c r="I20" s="197"/>
    </row>
    <row r="21" spans="2:12" s="14" customFormat="1" ht="18" customHeight="1" thickBot="1" x14ac:dyDescent="0.3">
      <c r="B21" s="15" t="s">
        <v>8</v>
      </c>
      <c r="C21" s="24">
        <f>$C$11</f>
        <v>2015</v>
      </c>
      <c r="D21" s="24">
        <f>$D$11</f>
        <v>2016</v>
      </c>
      <c r="E21" s="24">
        <f>$E$11</f>
        <v>2017</v>
      </c>
      <c r="F21" s="24">
        <f>$F$11</f>
        <v>2018</v>
      </c>
      <c r="G21" s="24">
        <f>$G$11</f>
        <v>2019</v>
      </c>
      <c r="H21" s="24">
        <f>$H$11</f>
        <v>2020</v>
      </c>
      <c r="I21" s="92" t="s">
        <v>3</v>
      </c>
      <c r="K21" s="218" t="s">
        <v>66</v>
      </c>
      <c r="L21" s="218"/>
    </row>
    <row r="22" spans="2:12" ht="15" customHeight="1" thickBot="1" x14ac:dyDescent="0.3">
      <c r="B22" s="11" t="s">
        <v>81</v>
      </c>
      <c r="C22" s="25"/>
      <c r="D22" s="25"/>
      <c r="E22" s="25"/>
      <c r="F22" s="25"/>
      <c r="G22" s="25"/>
      <c r="H22" s="25"/>
      <c r="I22" s="92" t="s">
        <v>6</v>
      </c>
      <c r="K22" s="218"/>
      <c r="L22" s="218"/>
    </row>
    <row r="23" spans="2:12" ht="15" customHeight="1" thickBot="1" x14ac:dyDescent="0.3">
      <c r="B23" s="13" t="s">
        <v>82</v>
      </c>
      <c r="C23" s="26" t="s">
        <v>6</v>
      </c>
      <c r="D23" s="26" t="e">
        <f>(D22-C22)/C22</f>
        <v>#DIV/0!</v>
      </c>
      <c r="E23" s="26" t="e">
        <f t="shared" ref="E23" si="4">(E22-D22)/D22</f>
        <v>#DIV/0!</v>
      </c>
      <c r="F23" s="26" t="e">
        <f>(F22-E22)/E22</f>
        <v>#DIV/0!</v>
      </c>
      <c r="G23" s="26" t="e">
        <f>(G22-F22)/F22</f>
        <v>#DIV/0!</v>
      </c>
      <c r="H23" s="26" t="e">
        <f>(H22-G22)/G22</f>
        <v>#DIV/0!</v>
      </c>
      <c r="I23" s="27" t="e">
        <f>AVERAGE(D23:H23)</f>
        <v>#DIV/0!</v>
      </c>
      <c r="K23" s="218"/>
      <c r="L23" s="218"/>
    </row>
    <row r="24" spans="2:12" ht="20.100000000000001" customHeight="1" thickBot="1" x14ac:dyDescent="0.3"/>
    <row r="25" spans="2:12" ht="21" customHeight="1" thickBot="1" x14ac:dyDescent="0.3">
      <c r="B25" s="219" t="s">
        <v>9</v>
      </c>
      <c r="C25" s="220"/>
      <c r="D25" s="220"/>
      <c r="E25" s="220"/>
      <c r="F25" s="220"/>
      <c r="G25" s="220"/>
      <c r="H25" s="220"/>
      <c r="I25" s="220"/>
    </row>
    <row r="26" spans="2:12" s="14" customFormat="1" ht="18" thickBot="1" x14ac:dyDescent="0.3">
      <c r="B26" s="15" t="s">
        <v>2</v>
      </c>
      <c r="C26" s="92">
        <f>$C$11</f>
        <v>2015</v>
      </c>
      <c r="D26" s="92">
        <f>$D$11</f>
        <v>2016</v>
      </c>
      <c r="E26" s="92">
        <f>$E$11</f>
        <v>2017</v>
      </c>
      <c r="F26" s="92">
        <f>$F$11</f>
        <v>2018</v>
      </c>
      <c r="G26" s="92">
        <f>$G$11</f>
        <v>2019</v>
      </c>
      <c r="H26" s="92">
        <f>$H$11</f>
        <v>2020</v>
      </c>
      <c r="I26" s="15" t="s">
        <v>3</v>
      </c>
    </row>
    <row r="27" spans="2:12" ht="15" customHeight="1" thickBot="1" x14ac:dyDescent="0.3">
      <c r="B27" s="11" t="s">
        <v>31</v>
      </c>
      <c r="C27" s="28" t="e">
        <f>C12/$C$22</f>
        <v>#DIV/0!</v>
      </c>
      <c r="D27" s="28" t="e">
        <f>D12/$D$22</f>
        <v>#DIV/0!</v>
      </c>
      <c r="E27" s="28" t="e">
        <f>E12/$E$22</f>
        <v>#DIV/0!</v>
      </c>
      <c r="F27" s="28" t="e">
        <f>F12/$F$22</f>
        <v>#DIV/0!</v>
      </c>
      <c r="G27" s="28" t="e">
        <f>G12/$G$22</f>
        <v>#DIV/0!</v>
      </c>
      <c r="H27" s="28" t="e">
        <f>H12/$H$22</f>
        <v>#DIV/0!</v>
      </c>
      <c r="I27" s="29" t="e">
        <f>AVERAGE(C27:H27)</f>
        <v>#DIV/0!</v>
      </c>
      <c r="L27" s="21"/>
    </row>
    <row r="28" spans="2:12" ht="15" customHeight="1" thickBot="1" x14ac:dyDescent="0.3">
      <c r="B28" s="13" t="s">
        <v>32</v>
      </c>
      <c r="C28" s="30" t="e">
        <f>C13/$C$22</f>
        <v>#DIV/0!</v>
      </c>
      <c r="D28" s="30" t="e">
        <f>D13/$D$22</f>
        <v>#DIV/0!</v>
      </c>
      <c r="E28" s="30" t="e">
        <f>E13/$E$22</f>
        <v>#DIV/0!</v>
      </c>
      <c r="F28" s="30" t="e">
        <f>F13/$F$22</f>
        <v>#DIV/0!</v>
      </c>
      <c r="G28" s="30" t="e">
        <f>G13/$G$22</f>
        <v>#DIV/0!</v>
      </c>
      <c r="H28" s="30" t="e">
        <f>H13/$H$22</f>
        <v>#DIV/0!</v>
      </c>
      <c r="I28" s="31" t="e">
        <f t="shared" ref="I28" si="5">AVERAGE(C28:H28)</f>
        <v>#DIV/0!</v>
      </c>
      <c r="L28" s="21"/>
    </row>
    <row r="29" spans="2:12" ht="20.100000000000001" customHeight="1" thickBot="1" x14ac:dyDescent="0.3">
      <c r="B29" s="22"/>
      <c r="C29" s="21"/>
      <c r="D29" s="21"/>
      <c r="E29" s="21"/>
      <c r="F29" s="21"/>
      <c r="G29" s="21"/>
      <c r="H29" s="21"/>
      <c r="I29" s="23"/>
      <c r="J29" s="23"/>
    </row>
    <row r="30" spans="2:12" ht="21" customHeight="1" thickBot="1" x14ac:dyDescent="0.3">
      <c r="B30" s="219" t="s">
        <v>10</v>
      </c>
      <c r="C30" s="220"/>
      <c r="D30" s="220"/>
      <c r="E30" s="220"/>
      <c r="F30" s="220"/>
      <c r="G30" s="220"/>
      <c r="H30" s="220"/>
      <c r="I30" s="220"/>
    </row>
    <row r="31" spans="2:12" s="14" customFormat="1" ht="18" thickBot="1" x14ac:dyDescent="0.3">
      <c r="B31" s="15" t="s">
        <v>2</v>
      </c>
      <c r="C31" s="92">
        <f>$C$11</f>
        <v>2015</v>
      </c>
      <c r="D31" s="92">
        <f>$D$11</f>
        <v>2016</v>
      </c>
      <c r="E31" s="92">
        <f>$E$11</f>
        <v>2017</v>
      </c>
      <c r="F31" s="92">
        <f>$F$11</f>
        <v>2018</v>
      </c>
      <c r="G31" s="32">
        <f>$G$11</f>
        <v>2019</v>
      </c>
      <c r="H31" s="32">
        <f>$H$11</f>
        <v>2020</v>
      </c>
      <c r="I31" s="92" t="s">
        <v>3</v>
      </c>
    </row>
    <row r="32" spans="2:12" ht="15" customHeight="1" thickBot="1" x14ac:dyDescent="0.3">
      <c r="B32" s="11" t="s">
        <v>31</v>
      </c>
      <c r="C32" s="17" t="s">
        <v>6</v>
      </c>
      <c r="D32" s="17" t="e">
        <f t="shared" ref="D32:H33" si="6">(D27-C27)/C27</f>
        <v>#DIV/0!</v>
      </c>
      <c r="E32" s="17" t="e">
        <f t="shared" si="6"/>
        <v>#DIV/0!</v>
      </c>
      <c r="F32" s="17" t="e">
        <f t="shared" si="6"/>
        <v>#DIV/0!</v>
      </c>
      <c r="G32" s="33" t="e">
        <f t="shared" si="6"/>
        <v>#DIV/0!</v>
      </c>
      <c r="H32" s="33" t="e">
        <f t="shared" si="6"/>
        <v>#DIV/0!</v>
      </c>
      <c r="I32" s="18" t="e">
        <f>AVERAGE(D32:H32)</f>
        <v>#DIV/0!</v>
      </c>
      <c r="L32" s="21"/>
    </row>
    <row r="33" spans="2:12" ht="15" customHeight="1" thickBot="1" x14ac:dyDescent="0.3">
      <c r="B33" s="13" t="s">
        <v>32</v>
      </c>
      <c r="C33" s="19" t="s">
        <v>6</v>
      </c>
      <c r="D33" s="19" t="e">
        <f t="shared" si="6"/>
        <v>#DIV/0!</v>
      </c>
      <c r="E33" s="19" t="e">
        <f t="shared" si="6"/>
        <v>#DIV/0!</v>
      </c>
      <c r="F33" s="19" t="e">
        <f t="shared" si="6"/>
        <v>#DIV/0!</v>
      </c>
      <c r="G33" s="34" t="e">
        <f t="shared" si="6"/>
        <v>#DIV/0!</v>
      </c>
      <c r="H33" s="34" t="e">
        <f t="shared" si="6"/>
        <v>#DIV/0!</v>
      </c>
      <c r="I33" s="20" t="e">
        <f t="shared" ref="I33" si="7">AVERAGE(D33:H33)</f>
        <v>#DIV/0!</v>
      </c>
      <c r="L33" s="21"/>
    </row>
    <row r="34" spans="2:12" ht="20.100000000000001" customHeight="1" x14ac:dyDescent="0.25"/>
    <row r="35" spans="2:12" ht="21" customHeight="1" x14ac:dyDescent="0.25">
      <c r="B35" s="208" t="s">
        <v>11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</row>
    <row r="36" spans="2:12" s="14" customFormat="1" ht="18" thickBot="1" x14ac:dyDescent="0.3">
      <c r="B36" s="15" t="s">
        <v>12</v>
      </c>
      <c r="C36" s="92" t="s">
        <v>13</v>
      </c>
      <c r="D36" s="92" t="s">
        <v>14</v>
      </c>
      <c r="E36" s="15" t="s">
        <v>15</v>
      </c>
      <c r="F36" s="210" t="s">
        <v>16</v>
      </c>
      <c r="G36" s="211"/>
      <c r="H36" s="211"/>
      <c r="I36" s="211"/>
      <c r="J36" s="211"/>
      <c r="K36" s="211"/>
      <c r="L36" s="212"/>
    </row>
    <row r="37" spans="2:12" ht="15" customHeight="1" thickBot="1" x14ac:dyDescent="0.3">
      <c r="B37" s="11" t="s">
        <v>31</v>
      </c>
      <c r="C37" s="17" t="e">
        <f>I17</f>
        <v>#DIV/0!</v>
      </c>
      <c r="D37" s="17" t="e">
        <f>I32</f>
        <v>#DIV/0!</v>
      </c>
      <c r="E37" s="35"/>
      <c r="F37" s="213"/>
      <c r="G37" s="214"/>
      <c r="H37" s="214"/>
      <c r="I37" s="214"/>
      <c r="J37" s="214"/>
      <c r="K37" s="214"/>
      <c r="L37" s="215"/>
    </row>
    <row r="38" spans="2:12" ht="15" customHeight="1" thickBot="1" x14ac:dyDescent="0.3">
      <c r="B38" s="13" t="s">
        <v>32</v>
      </c>
      <c r="C38" s="19" t="e">
        <f>I18</f>
        <v>#DIV/0!</v>
      </c>
      <c r="D38" s="19" t="e">
        <f>I33</f>
        <v>#DIV/0!</v>
      </c>
      <c r="E38" s="35"/>
      <c r="F38" s="213"/>
      <c r="G38" s="214"/>
      <c r="H38" s="214"/>
      <c r="I38" s="214"/>
      <c r="J38" s="214"/>
      <c r="K38" s="214"/>
      <c r="L38" s="215"/>
    </row>
    <row r="39" spans="2:12" ht="20.100000000000001" customHeight="1" thickBot="1" x14ac:dyDescent="0.3"/>
    <row r="40" spans="2:12" ht="21" customHeight="1" thickBot="1" x14ac:dyDescent="0.3">
      <c r="B40" s="199" t="s">
        <v>17</v>
      </c>
      <c r="C40" s="200"/>
      <c r="D40" s="200"/>
      <c r="E40" s="201"/>
      <c r="G40" s="204" t="s">
        <v>18</v>
      </c>
      <c r="H40" s="204"/>
      <c r="I40" s="204"/>
      <c r="J40" s="204"/>
      <c r="K40" s="204"/>
      <c r="L40" s="204"/>
    </row>
    <row r="41" spans="2:12" s="14" customFormat="1" ht="18" thickBot="1" x14ac:dyDescent="0.3">
      <c r="B41" s="15" t="s">
        <v>2</v>
      </c>
      <c r="C41" s="92" t="s">
        <v>3</v>
      </c>
      <c r="D41" s="92">
        <f>H11+1</f>
        <v>2021</v>
      </c>
      <c r="E41" s="92">
        <f>D41+10</f>
        <v>2031</v>
      </c>
      <c r="G41" s="204"/>
      <c r="H41" s="204"/>
      <c r="I41" s="204"/>
      <c r="J41" s="204"/>
      <c r="K41" s="204"/>
      <c r="L41" s="204"/>
    </row>
    <row r="42" spans="2:12" ht="15" customHeight="1" thickBot="1" x14ac:dyDescent="0.3">
      <c r="B42" s="11" t="s">
        <v>31</v>
      </c>
      <c r="C42" s="36" t="e">
        <f>I12</f>
        <v>#DIV/0!</v>
      </c>
      <c r="D42" s="36" t="e">
        <f>C42*(1+$E37)</f>
        <v>#DIV/0!</v>
      </c>
      <c r="E42" s="37" t="e">
        <f>D42*(1+$E37)^10</f>
        <v>#DIV/0!</v>
      </c>
      <c r="G42" s="204"/>
      <c r="H42" s="204"/>
      <c r="I42" s="204"/>
      <c r="J42" s="204"/>
      <c r="K42" s="204"/>
      <c r="L42" s="204"/>
    </row>
    <row r="43" spans="2:12" ht="15" customHeight="1" thickBot="1" x14ac:dyDescent="0.3">
      <c r="B43" s="13" t="s">
        <v>32</v>
      </c>
      <c r="C43" s="38" t="e">
        <f>I13</f>
        <v>#DIV/0!</v>
      </c>
      <c r="D43" s="38" t="e">
        <f>C43*(1+$E38)</f>
        <v>#DIV/0!</v>
      </c>
      <c r="E43" s="39" t="e">
        <f>D43*(1+$E38)^10</f>
        <v>#DIV/0!</v>
      </c>
      <c r="G43" s="205" t="s">
        <v>19</v>
      </c>
      <c r="H43" s="205"/>
      <c r="I43" s="205"/>
      <c r="J43" s="205"/>
      <c r="K43" s="205"/>
      <c r="L43" s="205"/>
    </row>
    <row r="44" spans="2:12" ht="20.100000000000001" customHeight="1" thickBot="1" x14ac:dyDescent="0.3">
      <c r="G44" s="205"/>
      <c r="H44" s="205"/>
      <c r="I44" s="205"/>
      <c r="J44" s="205"/>
      <c r="K44" s="205"/>
      <c r="L44" s="205"/>
    </row>
    <row r="45" spans="2:12" ht="21" customHeight="1" thickBot="1" x14ac:dyDescent="0.3">
      <c r="B45" s="224" t="s">
        <v>20</v>
      </c>
      <c r="C45" s="225"/>
      <c r="G45" s="205"/>
      <c r="H45" s="205"/>
      <c r="I45" s="205"/>
      <c r="J45" s="205"/>
      <c r="K45" s="205"/>
      <c r="L45" s="205"/>
    </row>
    <row r="46" spans="2:12" s="14" customFormat="1" ht="18" thickBot="1" x14ac:dyDescent="0.3">
      <c r="B46" s="15" t="s">
        <v>12</v>
      </c>
      <c r="C46" s="92" t="s">
        <v>21</v>
      </c>
      <c r="E46" s="40" t="s">
        <v>60</v>
      </c>
      <c r="G46" s="205"/>
      <c r="H46" s="205"/>
      <c r="I46" s="205"/>
      <c r="J46" s="205"/>
      <c r="K46" s="205"/>
      <c r="L46" s="205"/>
    </row>
    <row r="47" spans="2:12" ht="15" customHeight="1" thickBot="1" x14ac:dyDescent="0.3">
      <c r="B47" s="11" t="s">
        <v>31</v>
      </c>
      <c r="C47" s="36">
        <v>36</v>
      </c>
      <c r="E47" s="42">
        <v>1940</v>
      </c>
    </row>
    <row r="48" spans="2:12" ht="15" customHeight="1" thickBot="1" x14ac:dyDescent="0.3">
      <c r="B48" s="13" t="s">
        <v>32</v>
      </c>
      <c r="C48" s="38">
        <v>4</v>
      </c>
    </row>
    <row r="49" spans="2:7" ht="20.100000000000001" customHeight="1" x14ac:dyDescent="0.25"/>
    <row r="50" spans="2:7" ht="21" x14ac:dyDescent="0.25">
      <c r="B50" s="222" t="s">
        <v>33</v>
      </c>
      <c r="C50" s="223"/>
      <c r="D50" s="223"/>
    </row>
    <row r="51" spans="2:7" s="14" customFormat="1" ht="18" thickBot="1" x14ac:dyDescent="0.3">
      <c r="B51" s="15" t="s">
        <v>59</v>
      </c>
      <c r="C51" s="92">
        <f>D41</f>
        <v>2021</v>
      </c>
      <c r="D51" s="92">
        <f>E41</f>
        <v>2031</v>
      </c>
    </row>
    <row r="52" spans="2:7" ht="15.75" thickBot="1" x14ac:dyDescent="0.3">
      <c r="B52" s="11" t="s">
        <v>31</v>
      </c>
      <c r="C52" s="41" t="e">
        <f>D42*C47/$E$47</f>
        <v>#DIV/0!</v>
      </c>
      <c r="D52" s="41" t="e">
        <f>(E42*C47/$E$47)</f>
        <v>#DIV/0!</v>
      </c>
      <c r="F52" s="49"/>
      <c r="G52" s="49"/>
    </row>
    <row r="53" spans="2:7" ht="15.75" thickBot="1" x14ac:dyDescent="0.3">
      <c r="B53" s="13" t="s">
        <v>32</v>
      </c>
      <c r="C53" s="43" t="e">
        <f>D43*C48/$E$47</f>
        <v>#DIV/0!</v>
      </c>
      <c r="D53" s="94" t="e">
        <f>(E43*C48/$E$47)</f>
        <v>#DIV/0!</v>
      </c>
      <c r="F53" s="49"/>
      <c r="G53" s="49"/>
    </row>
    <row r="54" spans="2:7" ht="20.100000000000001" customHeight="1" thickBot="1" x14ac:dyDescent="0.3">
      <c r="B54" s="93" t="s">
        <v>68</v>
      </c>
      <c r="C54" s="95" t="e">
        <f>SUM(C52:C53)</f>
        <v>#DIV/0!</v>
      </c>
      <c r="D54" s="95" t="e">
        <f>SUM(D52:D53)</f>
        <v>#DIV/0!</v>
      </c>
      <c r="F54" s="49"/>
      <c r="G54" s="49"/>
    </row>
    <row r="55" spans="2:7" ht="12" customHeight="1" thickBot="1" x14ac:dyDescent="0.3">
      <c r="D55" s="89"/>
    </row>
    <row r="56" spans="2:7" ht="21" customHeight="1" thickBot="1" x14ac:dyDescent="0.3">
      <c r="B56" s="64" t="s">
        <v>58</v>
      </c>
      <c r="C56" s="59">
        <f>IFERROR(IF(C52+C53&gt;3,C54,3),0)</f>
        <v>0</v>
      </c>
      <c r="D56" s="84">
        <f>IFERROR(IF(D52+D53&gt;3,D54,3),0)</f>
        <v>0</v>
      </c>
      <c r="F56" s="49"/>
      <c r="G56" s="49"/>
    </row>
    <row r="57" spans="2:7" s="81" customFormat="1" ht="21" customHeight="1" x14ac:dyDescent="0.25">
      <c r="B57" s="1" t="s">
        <v>57</v>
      </c>
      <c r="C57" s="79"/>
      <c r="D57" s="80"/>
      <c r="F57" s="82"/>
      <c r="G57" s="82"/>
    </row>
    <row r="58" spans="2:7" x14ac:dyDescent="0.25">
      <c r="D58" s="89"/>
    </row>
  </sheetData>
  <sheetProtection algorithmName="SHA-512" hashValue="RmUXa6tdxaxgSPQo+29tovOMPQqMVIxozGTnbx9DcCHYO+Yi8PrUmQJ13JAlGVe/uWfXTsqMssraq+dDjWpeNQ==" saltValue="1O7nZk3Doy/UPGBETQ9DEw==" spinCount="100000" sheet="1" objects="1" scenarios="1" selectLockedCells="1"/>
  <mergeCells count="21">
    <mergeCell ref="F36:L36"/>
    <mergeCell ref="C1:I1"/>
    <mergeCell ref="B6:L6"/>
    <mergeCell ref="G7:I8"/>
    <mergeCell ref="B10:I10"/>
    <mergeCell ref="K11:L14"/>
    <mergeCell ref="B15:I15"/>
    <mergeCell ref="B20:I20"/>
    <mergeCell ref="K21:L23"/>
    <mergeCell ref="B25:I25"/>
    <mergeCell ref="B30:I30"/>
    <mergeCell ref="B35:L35"/>
    <mergeCell ref="D3:I3"/>
    <mergeCell ref="D4:E4"/>
    <mergeCell ref="B50:D50"/>
    <mergeCell ref="F37:L37"/>
    <mergeCell ref="F38:L38"/>
    <mergeCell ref="B40:E40"/>
    <mergeCell ref="G40:L42"/>
    <mergeCell ref="G43:L46"/>
    <mergeCell ref="B45:C45"/>
  </mergeCells>
  <pageMargins left="0.78740157480314965" right="0.78740157480314965" top="0.78740157480314965" bottom="0.98425196850393704" header="0.19685039370078741" footer="0.19685039370078741"/>
  <pageSetup scale="61" fitToHeight="0" orientation="portrait" verticalDpi="0" r:id="rId1"/>
  <headerFooter>
    <oddFooter>&amp;L&amp;G&amp;CMinisterio de Desarrollo Social y Familia - Policía de Investigaciones de Chile&amp;R&amp;P de &amp;N</oddFooter>
  </headerFooter>
  <drawing r:id="rId2"/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A9558A14DC694D8D42FB75447AA02B" ma:contentTypeVersion="13" ma:contentTypeDescription="Crear nuevo documento." ma:contentTypeScope="" ma:versionID="6aa925abc5d9ac2de2aeeea60068218f">
  <xsd:schema xmlns:xsd="http://www.w3.org/2001/XMLSchema" xmlns:xs="http://www.w3.org/2001/XMLSchema" xmlns:p="http://schemas.microsoft.com/office/2006/metadata/properties" xmlns:ns3="dc7684d6-3341-4f2a-a355-c6eeb70440ce" xmlns:ns4="10432916-204b-488e-901e-e846291924eb" targetNamespace="http://schemas.microsoft.com/office/2006/metadata/properties" ma:root="true" ma:fieldsID="313679ab782716634b9928bb78cf5f25" ns3:_="" ns4:_="">
    <xsd:import namespace="dc7684d6-3341-4f2a-a355-c6eeb70440ce"/>
    <xsd:import namespace="10432916-204b-488e-901e-e846291924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684d6-3341-4f2a-a355-c6eeb70440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32916-204b-488e-901e-e846291924e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A60B41-B0C6-42BE-92F6-9532CC2A20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BB642C-93E6-47EE-8AB9-5884186ED4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7684d6-3341-4f2a-a355-c6eeb70440ce"/>
    <ds:schemaRef ds:uri="10432916-204b-488e-901e-e846291924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75EB8-485A-4D9A-9081-570DD24C163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c7684d6-3341-4f2a-a355-c6eeb70440ce"/>
    <ds:schemaRef ds:uri="http://purl.org/dc/terms/"/>
    <ds:schemaRef ds:uri="http://schemas.openxmlformats.org/package/2006/metadata/core-properties"/>
    <ds:schemaRef ds:uri="10432916-204b-488e-901e-e846291924eb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LACRIM</vt:lpstr>
      <vt:lpstr>1 Balística</vt:lpstr>
      <vt:lpstr>2 Huellas</vt:lpstr>
      <vt:lpstr>3 Bioquímica</vt:lpstr>
      <vt:lpstr>4 Química</vt:lpstr>
      <vt:lpstr>5 Planimetría</vt:lpstr>
      <vt:lpstr>6 Fotografía</vt:lpstr>
      <vt:lpstr>7 Mecánica</vt:lpstr>
      <vt:lpstr>8 Documentales</vt:lpstr>
      <vt:lpstr>9 Contabilidad</vt:lpstr>
      <vt:lpstr>'1 Balística'!Área_de_impresión</vt:lpstr>
      <vt:lpstr>'2 Huellas'!Área_de_impresión</vt:lpstr>
      <vt:lpstr>'3 Bioquímica'!Área_de_impresión</vt:lpstr>
      <vt:lpstr>'4 Química'!Área_de_impresión</vt:lpstr>
      <vt:lpstr>'5 Planimetría'!Área_de_impresión</vt:lpstr>
      <vt:lpstr>'6 Fotografía'!Área_de_impresión</vt:lpstr>
      <vt:lpstr>'7 Mecánica'!Área_de_impresión</vt:lpstr>
      <vt:lpstr>'8 Documentales'!Área_de_impresión</vt:lpstr>
      <vt:lpstr>'9 Contabilidad'!Área_de_impresión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Moreno Santander</dc:creator>
  <cp:lastModifiedBy>Alejandro Moreno Santander</cp:lastModifiedBy>
  <cp:lastPrinted>2021-01-12T17:52:54Z</cp:lastPrinted>
  <dcterms:created xsi:type="dcterms:W3CDTF">2020-08-27T03:30:23Z</dcterms:created>
  <dcterms:modified xsi:type="dcterms:W3CDTF">2021-01-12T17:54:15Z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0x0101004AA9558A14DC694D8D42FB75447AA02B</vt:lpwstr>
  </property>
</Properties>
</file>